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leyk\Desktop\"/>
    </mc:Choice>
  </mc:AlternateContent>
  <bookViews>
    <workbookView xWindow="0" yWindow="0" windowWidth="23040" windowHeight="9276"/>
  </bookViews>
  <sheets>
    <sheet name="Sheet1 (2)" sheetId="3" r:id="rId1"/>
  </sheets>
  <calcPr calcId="152511"/>
</workbook>
</file>

<file path=xl/calcChain.xml><?xml version="1.0" encoding="utf-8"?>
<calcChain xmlns="http://schemas.openxmlformats.org/spreadsheetml/2006/main">
  <c r="AG9" i="3" l="1"/>
  <c r="AI5" i="3"/>
  <c r="AH5" i="3"/>
  <c r="AG5" i="3"/>
  <c r="AI10" i="3"/>
  <c r="AG10" i="3"/>
  <c r="AH10" i="3"/>
  <c r="AI9" i="3"/>
  <c r="AH9" i="3"/>
  <c r="AI8" i="3"/>
  <c r="AH8" i="3"/>
  <c r="AG8" i="3"/>
  <c r="AI7" i="3"/>
  <c r="AH7" i="3"/>
  <c r="AG7" i="3"/>
  <c r="AI6" i="3"/>
  <c r="AH6" i="3"/>
  <c r="AG6" i="3"/>
  <c r="M113" i="3"/>
  <c r="J113" i="3"/>
  <c r="L113" i="3"/>
  <c r="H113" i="3"/>
  <c r="E113" i="3"/>
  <c r="F113" i="3"/>
  <c r="G113" i="3"/>
  <c r="C113" i="3"/>
  <c r="B113" i="3"/>
  <c r="P113" i="3"/>
  <c r="M112" i="3"/>
  <c r="J112" i="3"/>
  <c r="L112" i="3"/>
  <c r="H112" i="3"/>
  <c r="E112" i="3"/>
  <c r="F112" i="3"/>
  <c r="G112" i="3"/>
  <c r="C112" i="3"/>
  <c r="B112" i="3"/>
  <c r="S112" i="3"/>
  <c r="M111" i="3"/>
  <c r="J111" i="3"/>
  <c r="L111" i="3"/>
  <c r="H111" i="3"/>
  <c r="E111" i="3"/>
  <c r="F111" i="3"/>
  <c r="C111" i="3"/>
  <c r="B111" i="3"/>
  <c r="S111" i="3"/>
  <c r="M110" i="3"/>
  <c r="J110" i="3"/>
  <c r="L110" i="3"/>
  <c r="H110" i="3"/>
  <c r="E110" i="3"/>
  <c r="F110" i="3"/>
  <c r="G110" i="3"/>
  <c r="C110" i="3"/>
  <c r="B110" i="3"/>
  <c r="S110" i="3"/>
  <c r="M109" i="3"/>
  <c r="J109" i="3"/>
  <c r="L109" i="3"/>
  <c r="H109" i="3"/>
  <c r="E109" i="3"/>
  <c r="F109" i="3"/>
  <c r="C109" i="3"/>
  <c r="B109" i="3"/>
  <c r="P109" i="3"/>
  <c r="M108" i="3"/>
  <c r="J108" i="3"/>
  <c r="L108" i="3"/>
  <c r="H108" i="3"/>
  <c r="E108" i="3"/>
  <c r="F108" i="3"/>
  <c r="G108" i="3"/>
  <c r="C108" i="3"/>
  <c r="B108" i="3"/>
  <c r="S108" i="3"/>
  <c r="M107" i="3"/>
  <c r="J107" i="3"/>
  <c r="L107" i="3"/>
  <c r="H107" i="3"/>
  <c r="E107" i="3"/>
  <c r="F107" i="3"/>
  <c r="C107" i="3"/>
  <c r="B107" i="3"/>
  <c r="S107" i="3"/>
  <c r="M106" i="3"/>
  <c r="J106" i="3"/>
  <c r="L106" i="3"/>
  <c r="H106" i="3"/>
  <c r="E106" i="3"/>
  <c r="F106" i="3"/>
  <c r="G106" i="3"/>
  <c r="C106" i="3"/>
  <c r="B106" i="3"/>
  <c r="S106" i="3"/>
  <c r="M105" i="3"/>
  <c r="J105" i="3"/>
  <c r="L105" i="3"/>
  <c r="H105" i="3"/>
  <c r="E105" i="3"/>
  <c r="F105" i="3"/>
  <c r="C105" i="3"/>
  <c r="B105" i="3"/>
  <c r="S105" i="3"/>
  <c r="M104" i="3"/>
  <c r="J104" i="3"/>
  <c r="L104" i="3"/>
  <c r="H104" i="3"/>
  <c r="E104" i="3"/>
  <c r="F104" i="3"/>
  <c r="G104" i="3"/>
  <c r="C104" i="3"/>
  <c r="B104" i="3"/>
  <c r="S104" i="3"/>
  <c r="M103" i="3"/>
  <c r="J103" i="3"/>
  <c r="L103" i="3"/>
  <c r="H103" i="3"/>
  <c r="E103" i="3"/>
  <c r="F103" i="3"/>
  <c r="C103" i="3"/>
  <c r="B103" i="3"/>
  <c r="S103" i="3"/>
  <c r="M102" i="3"/>
  <c r="J102" i="3"/>
  <c r="L102" i="3"/>
  <c r="H102" i="3"/>
  <c r="E102" i="3"/>
  <c r="F102" i="3"/>
  <c r="G102" i="3"/>
  <c r="C102" i="3"/>
  <c r="B102" i="3"/>
  <c r="S102" i="3"/>
  <c r="M101" i="3"/>
  <c r="J101" i="3"/>
  <c r="L101" i="3"/>
  <c r="H101" i="3"/>
  <c r="E101" i="3"/>
  <c r="F101" i="3"/>
  <c r="C101" i="3"/>
  <c r="B101" i="3"/>
  <c r="P101" i="3"/>
  <c r="M100" i="3"/>
  <c r="J100" i="3"/>
  <c r="L100" i="3"/>
  <c r="H100" i="3"/>
  <c r="E100" i="3"/>
  <c r="F100" i="3"/>
  <c r="G100" i="3"/>
  <c r="C100" i="3"/>
  <c r="B100" i="3"/>
  <c r="S100" i="3"/>
  <c r="M99" i="3"/>
  <c r="J99" i="3"/>
  <c r="L99" i="3"/>
  <c r="H99" i="3"/>
  <c r="E99" i="3"/>
  <c r="F99" i="3"/>
  <c r="C99" i="3"/>
  <c r="B99" i="3"/>
  <c r="S99" i="3"/>
  <c r="M98" i="3"/>
  <c r="J98" i="3"/>
  <c r="L98" i="3"/>
  <c r="H98" i="3"/>
  <c r="E98" i="3"/>
  <c r="F98" i="3"/>
  <c r="G98" i="3"/>
  <c r="C98" i="3"/>
  <c r="B98" i="3"/>
  <c r="S98" i="3"/>
  <c r="M97" i="3"/>
  <c r="J97" i="3"/>
  <c r="L97" i="3"/>
  <c r="H97" i="3"/>
  <c r="E97" i="3"/>
  <c r="F97" i="3"/>
  <c r="C97" i="3"/>
  <c r="B97" i="3"/>
  <c r="S97" i="3"/>
  <c r="M96" i="3"/>
  <c r="J96" i="3"/>
  <c r="L96" i="3"/>
  <c r="H96" i="3"/>
  <c r="E96" i="3"/>
  <c r="F96" i="3"/>
  <c r="G96" i="3"/>
  <c r="C96" i="3"/>
  <c r="B96" i="3"/>
  <c r="S96" i="3"/>
  <c r="M95" i="3"/>
  <c r="J95" i="3"/>
  <c r="L95" i="3"/>
  <c r="H95" i="3"/>
  <c r="E95" i="3"/>
  <c r="F95" i="3"/>
  <c r="C95" i="3"/>
  <c r="B95" i="3"/>
  <c r="S95" i="3"/>
  <c r="M94" i="3"/>
  <c r="J94" i="3"/>
  <c r="L94" i="3"/>
  <c r="H94" i="3"/>
  <c r="E94" i="3"/>
  <c r="F94" i="3"/>
  <c r="G94" i="3"/>
  <c r="C94" i="3"/>
  <c r="B94" i="3"/>
  <c r="S94" i="3"/>
  <c r="M93" i="3"/>
  <c r="J93" i="3"/>
  <c r="L93" i="3"/>
  <c r="H93" i="3"/>
  <c r="E93" i="3"/>
  <c r="F93" i="3"/>
  <c r="C93" i="3"/>
  <c r="B93" i="3"/>
  <c r="P93" i="3"/>
  <c r="M92" i="3"/>
  <c r="J92" i="3"/>
  <c r="L92" i="3"/>
  <c r="H92" i="3"/>
  <c r="E92" i="3"/>
  <c r="F92" i="3"/>
  <c r="G92" i="3"/>
  <c r="C92" i="3"/>
  <c r="B92" i="3"/>
  <c r="S92" i="3"/>
  <c r="M91" i="3"/>
  <c r="J91" i="3"/>
  <c r="L91" i="3"/>
  <c r="H91" i="3"/>
  <c r="E91" i="3"/>
  <c r="F91" i="3"/>
  <c r="C91" i="3"/>
  <c r="B91" i="3"/>
  <c r="S91" i="3"/>
  <c r="M90" i="3"/>
  <c r="J90" i="3"/>
  <c r="L90" i="3"/>
  <c r="H90" i="3"/>
  <c r="E90" i="3"/>
  <c r="F90" i="3"/>
  <c r="G90" i="3"/>
  <c r="C90" i="3"/>
  <c r="B90" i="3"/>
  <c r="S90" i="3"/>
  <c r="M89" i="3"/>
  <c r="J89" i="3"/>
  <c r="L89" i="3"/>
  <c r="H89" i="3"/>
  <c r="E89" i="3"/>
  <c r="F89" i="3"/>
  <c r="C89" i="3"/>
  <c r="B89" i="3"/>
  <c r="P89" i="3"/>
  <c r="M88" i="3"/>
  <c r="J88" i="3"/>
  <c r="L88" i="3"/>
  <c r="H88" i="3"/>
  <c r="E88" i="3"/>
  <c r="F88" i="3"/>
  <c r="G88" i="3"/>
  <c r="C88" i="3"/>
  <c r="B88" i="3"/>
  <c r="S88" i="3"/>
  <c r="M87" i="3"/>
  <c r="J87" i="3"/>
  <c r="L87" i="3"/>
  <c r="H87" i="3"/>
  <c r="E87" i="3"/>
  <c r="F87" i="3"/>
  <c r="C87" i="3"/>
  <c r="B87" i="3"/>
  <c r="S87" i="3"/>
  <c r="M86" i="3"/>
  <c r="J86" i="3"/>
  <c r="L86" i="3"/>
  <c r="H86" i="3"/>
  <c r="E86" i="3"/>
  <c r="F86" i="3"/>
  <c r="G86" i="3"/>
  <c r="C86" i="3"/>
  <c r="B86" i="3"/>
  <c r="S86" i="3"/>
  <c r="M85" i="3"/>
  <c r="J85" i="3"/>
  <c r="L85" i="3"/>
  <c r="H85" i="3"/>
  <c r="E85" i="3"/>
  <c r="F85" i="3"/>
  <c r="C85" i="3"/>
  <c r="B85" i="3"/>
  <c r="P85" i="3"/>
  <c r="M84" i="3"/>
  <c r="J84" i="3"/>
  <c r="L84" i="3"/>
  <c r="H84" i="3"/>
  <c r="E84" i="3"/>
  <c r="F84" i="3"/>
  <c r="G84" i="3"/>
  <c r="C84" i="3"/>
  <c r="B84" i="3"/>
  <c r="S84" i="3"/>
  <c r="M83" i="3"/>
  <c r="J83" i="3"/>
  <c r="L83" i="3"/>
  <c r="H83" i="3"/>
  <c r="E83" i="3"/>
  <c r="F83" i="3"/>
  <c r="C83" i="3"/>
  <c r="B83" i="3"/>
  <c r="S83" i="3"/>
  <c r="M82" i="3"/>
  <c r="J82" i="3"/>
  <c r="L82" i="3"/>
  <c r="H82" i="3"/>
  <c r="E82" i="3"/>
  <c r="F82" i="3"/>
  <c r="G82" i="3"/>
  <c r="C82" i="3"/>
  <c r="B82" i="3"/>
  <c r="S82" i="3"/>
  <c r="M81" i="3"/>
  <c r="J81" i="3"/>
  <c r="L81" i="3"/>
  <c r="H81" i="3"/>
  <c r="E81" i="3"/>
  <c r="F81" i="3"/>
  <c r="G81" i="3"/>
  <c r="C81" i="3"/>
  <c r="B81" i="3"/>
  <c r="S81" i="3"/>
  <c r="M80" i="3"/>
  <c r="J80" i="3"/>
  <c r="L80" i="3"/>
  <c r="H80" i="3"/>
  <c r="E80" i="3"/>
  <c r="F80" i="3"/>
  <c r="G80" i="3"/>
  <c r="C80" i="3"/>
  <c r="B80" i="3"/>
  <c r="P80" i="3"/>
  <c r="M79" i="3"/>
  <c r="J79" i="3"/>
  <c r="L79" i="3"/>
  <c r="H79" i="3"/>
  <c r="E79" i="3"/>
  <c r="F79" i="3"/>
  <c r="G79" i="3"/>
  <c r="C79" i="3"/>
  <c r="B79" i="3"/>
  <c r="S79" i="3"/>
  <c r="M78" i="3"/>
  <c r="J78" i="3"/>
  <c r="L78" i="3"/>
  <c r="H78" i="3"/>
  <c r="E78" i="3"/>
  <c r="F78" i="3"/>
  <c r="G78" i="3"/>
  <c r="C78" i="3"/>
  <c r="B78" i="3"/>
  <c r="P78" i="3"/>
  <c r="M77" i="3"/>
  <c r="J77" i="3"/>
  <c r="L77" i="3"/>
  <c r="H77" i="3"/>
  <c r="E77" i="3"/>
  <c r="F77" i="3"/>
  <c r="C77" i="3"/>
  <c r="B77" i="3"/>
  <c r="P77" i="3"/>
  <c r="M76" i="3"/>
  <c r="J76" i="3"/>
  <c r="L76" i="3"/>
  <c r="H76" i="3"/>
  <c r="E76" i="3"/>
  <c r="F76" i="3"/>
  <c r="G76" i="3"/>
  <c r="C76" i="3"/>
  <c r="B76" i="3"/>
  <c r="S76" i="3"/>
  <c r="M75" i="3"/>
  <c r="J75" i="3"/>
  <c r="L75" i="3"/>
  <c r="H75" i="3"/>
  <c r="E75" i="3"/>
  <c r="F75" i="3"/>
  <c r="C75" i="3"/>
  <c r="B75" i="3"/>
  <c r="S75" i="3"/>
  <c r="M74" i="3"/>
  <c r="J74" i="3"/>
  <c r="L74" i="3"/>
  <c r="H74" i="3"/>
  <c r="E74" i="3"/>
  <c r="F74" i="3"/>
  <c r="C74" i="3"/>
  <c r="B74" i="3"/>
  <c r="S74" i="3"/>
  <c r="M73" i="3"/>
  <c r="J73" i="3"/>
  <c r="L73" i="3"/>
  <c r="H73" i="3"/>
  <c r="E73" i="3"/>
  <c r="F73" i="3"/>
  <c r="C73" i="3"/>
  <c r="B73" i="3"/>
  <c r="S73" i="3"/>
  <c r="M72" i="3"/>
  <c r="J72" i="3"/>
  <c r="L72" i="3"/>
  <c r="H72" i="3"/>
  <c r="E72" i="3"/>
  <c r="F72" i="3"/>
  <c r="G72" i="3"/>
  <c r="C72" i="3"/>
  <c r="B72" i="3"/>
  <c r="S72" i="3"/>
  <c r="M71" i="3"/>
  <c r="J71" i="3"/>
  <c r="L71" i="3"/>
  <c r="H71" i="3"/>
  <c r="E71" i="3"/>
  <c r="F71" i="3"/>
  <c r="C71" i="3"/>
  <c r="B71" i="3"/>
  <c r="S71" i="3"/>
  <c r="M70" i="3"/>
  <c r="J70" i="3"/>
  <c r="L70" i="3"/>
  <c r="H70" i="3"/>
  <c r="E70" i="3"/>
  <c r="F70" i="3"/>
  <c r="C70" i="3"/>
  <c r="B70" i="3"/>
  <c r="S70" i="3"/>
  <c r="M69" i="3"/>
  <c r="J69" i="3"/>
  <c r="L69" i="3"/>
  <c r="H69" i="3"/>
  <c r="E69" i="3"/>
  <c r="F69" i="3"/>
  <c r="C69" i="3"/>
  <c r="B69" i="3"/>
  <c r="S69" i="3"/>
  <c r="M68" i="3"/>
  <c r="J68" i="3"/>
  <c r="L68" i="3"/>
  <c r="H68" i="3"/>
  <c r="E68" i="3"/>
  <c r="F68" i="3"/>
  <c r="G68" i="3"/>
  <c r="C68" i="3"/>
  <c r="B68" i="3"/>
  <c r="S68" i="3"/>
  <c r="M67" i="3"/>
  <c r="J67" i="3"/>
  <c r="L67" i="3"/>
  <c r="H67" i="3"/>
  <c r="E67" i="3"/>
  <c r="F67" i="3"/>
  <c r="C67" i="3"/>
  <c r="B67" i="3"/>
  <c r="S67" i="3"/>
  <c r="M66" i="3"/>
  <c r="J66" i="3"/>
  <c r="L66" i="3"/>
  <c r="H66" i="3"/>
  <c r="E66" i="3"/>
  <c r="F66" i="3"/>
  <c r="C66" i="3"/>
  <c r="B66" i="3"/>
  <c r="S66" i="3"/>
  <c r="M65" i="3"/>
  <c r="J65" i="3"/>
  <c r="L65" i="3"/>
  <c r="H65" i="3"/>
  <c r="E65" i="3"/>
  <c r="F65" i="3"/>
  <c r="C65" i="3"/>
  <c r="B65" i="3"/>
  <c r="S65" i="3"/>
  <c r="M64" i="3"/>
  <c r="J64" i="3"/>
  <c r="L64" i="3"/>
  <c r="H64" i="3"/>
  <c r="E64" i="3"/>
  <c r="F64" i="3"/>
  <c r="G64" i="3"/>
  <c r="C64" i="3"/>
  <c r="B64" i="3"/>
  <c r="S64" i="3"/>
  <c r="M63" i="3"/>
  <c r="J63" i="3"/>
  <c r="L63" i="3"/>
  <c r="H63" i="3"/>
  <c r="E63" i="3"/>
  <c r="F63" i="3"/>
  <c r="C63" i="3"/>
  <c r="B63" i="3"/>
  <c r="S63" i="3"/>
  <c r="M62" i="3"/>
  <c r="J62" i="3"/>
  <c r="L62" i="3"/>
  <c r="H62" i="3"/>
  <c r="E62" i="3"/>
  <c r="F62" i="3"/>
  <c r="C62" i="3"/>
  <c r="B62" i="3"/>
  <c r="S62" i="3"/>
  <c r="M61" i="3"/>
  <c r="J61" i="3"/>
  <c r="L61" i="3"/>
  <c r="H61" i="3"/>
  <c r="E61" i="3"/>
  <c r="F61" i="3"/>
  <c r="C61" i="3"/>
  <c r="B61" i="3"/>
  <c r="S61" i="3"/>
  <c r="M60" i="3"/>
  <c r="J60" i="3"/>
  <c r="L60" i="3"/>
  <c r="H60" i="3"/>
  <c r="E60" i="3"/>
  <c r="F60" i="3"/>
  <c r="G60" i="3"/>
  <c r="C60" i="3"/>
  <c r="B60" i="3"/>
  <c r="S60" i="3"/>
  <c r="M59" i="3"/>
  <c r="J59" i="3"/>
  <c r="L59" i="3"/>
  <c r="H59" i="3"/>
  <c r="E59" i="3"/>
  <c r="F59" i="3"/>
  <c r="C59" i="3"/>
  <c r="B59" i="3"/>
  <c r="S59" i="3"/>
  <c r="M58" i="3"/>
  <c r="J58" i="3"/>
  <c r="L58" i="3"/>
  <c r="H58" i="3"/>
  <c r="E58" i="3"/>
  <c r="F58" i="3"/>
  <c r="C58" i="3"/>
  <c r="B58" i="3"/>
  <c r="S58" i="3"/>
  <c r="M57" i="3"/>
  <c r="J57" i="3"/>
  <c r="L57" i="3"/>
  <c r="H57" i="3"/>
  <c r="E57" i="3"/>
  <c r="F57" i="3"/>
  <c r="C57" i="3"/>
  <c r="B57" i="3"/>
  <c r="S57" i="3"/>
  <c r="M56" i="3"/>
  <c r="J56" i="3"/>
  <c r="L56" i="3"/>
  <c r="H56" i="3"/>
  <c r="E56" i="3"/>
  <c r="F56" i="3"/>
  <c r="G56" i="3"/>
  <c r="C56" i="3"/>
  <c r="B56" i="3"/>
  <c r="S56" i="3"/>
  <c r="M55" i="3"/>
  <c r="J55" i="3"/>
  <c r="L55" i="3"/>
  <c r="H55" i="3"/>
  <c r="E55" i="3"/>
  <c r="F55" i="3"/>
  <c r="C55" i="3"/>
  <c r="B55" i="3"/>
  <c r="S55" i="3"/>
  <c r="M54" i="3"/>
  <c r="J54" i="3"/>
  <c r="L54" i="3"/>
  <c r="H54" i="3"/>
  <c r="E54" i="3"/>
  <c r="F54" i="3"/>
  <c r="C54" i="3"/>
  <c r="B54" i="3"/>
  <c r="S54" i="3"/>
  <c r="M53" i="3"/>
  <c r="J53" i="3"/>
  <c r="L53" i="3"/>
  <c r="H53" i="3"/>
  <c r="E53" i="3"/>
  <c r="F53" i="3"/>
  <c r="C53" i="3"/>
  <c r="B53" i="3"/>
  <c r="P53" i="3"/>
  <c r="M52" i="3"/>
  <c r="J52" i="3"/>
  <c r="L52" i="3"/>
  <c r="H52" i="3"/>
  <c r="E52" i="3"/>
  <c r="F52" i="3"/>
  <c r="G52" i="3"/>
  <c r="C52" i="3"/>
  <c r="B52" i="3"/>
  <c r="S52" i="3"/>
  <c r="M51" i="3"/>
  <c r="J51" i="3"/>
  <c r="L51" i="3"/>
  <c r="H51" i="3"/>
  <c r="E51" i="3"/>
  <c r="F51" i="3"/>
  <c r="C51" i="3"/>
  <c r="B51" i="3"/>
  <c r="S51" i="3"/>
  <c r="M50" i="3"/>
  <c r="J50" i="3"/>
  <c r="L50" i="3"/>
  <c r="H50" i="3"/>
  <c r="E50" i="3"/>
  <c r="F50" i="3"/>
  <c r="C50" i="3"/>
  <c r="B50" i="3"/>
  <c r="S50" i="3"/>
  <c r="M49" i="3"/>
  <c r="J49" i="3"/>
  <c r="L49" i="3"/>
  <c r="H49" i="3"/>
  <c r="E49" i="3"/>
  <c r="F49" i="3"/>
  <c r="C49" i="3"/>
  <c r="B49" i="3"/>
  <c r="P49" i="3"/>
  <c r="M48" i="3"/>
  <c r="J48" i="3"/>
  <c r="L48" i="3"/>
  <c r="H48" i="3"/>
  <c r="E48" i="3"/>
  <c r="F48" i="3"/>
  <c r="G48" i="3"/>
  <c r="C48" i="3"/>
  <c r="B48" i="3"/>
  <c r="S48" i="3"/>
  <c r="M47" i="3"/>
  <c r="J47" i="3"/>
  <c r="L47" i="3"/>
  <c r="H47" i="3"/>
  <c r="E47" i="3"/>
  <c r="F47" i="3"/>
  <c r="C47" i="3"/>
  <c r="B47" i="3"/>
  <c r="S47" i="3"/>
  <c r="M46" i="3"/>
  <c r="J46" i="3"/>
  <c r="L46" i="3"/>
  <c r="H46" i="3"/>
  <c r="E46" i="3"/>
  <c r="F46" i="3"/>
  <c r="C46" i="3"/>
  <c r="B46" i="3"/>
  <c r="S46" i="3"/>
  <c r="M45" i="3"/>
  <c r="J45" i="3"/>
  <c r="L45" i="3"/>
  <c r="H45" i="3"/>
  <c r="E45" i="3"/>
  <c r="F45" i="3"/>
  <c r="C45" i="3"/>
  <c r="B45" i="3"/>
  <c r="P45" i="3"/>
  <c r="M44" i="3"/>
  <c r="J44" i="3"/>
  <c r="L44" i="3"/>
  <c r="H44" i="3"/>
  <c r="E44" i="3"/>
  <c r="F44" i="3"/>
  <c r="G44" i="3"/>
  <c r="C44" i="3"/>
  <c r="B44" i="3"/>
  <c r="S44" i="3"/>
  <c r="M43" i="3"/>
  <c r="J43" i="3"/>
  <c r="L43" i="3"/>
  <c r="H43" i="3"/>
  <c r="E43" i="3"/>
  <c r="F43" i="3"/>
  <c r="G43" i="3"/>
  <c r="C43" i="3"/>
  <c r="B43" i="3"/>
  <c r="S43" i="3"/>
  <c r="M42" i="3"/>
  <c r="J42" i="3"/>
  <c r="L42" i="3"/>
  <c r="H42" i="3"/>
  <c r="E42" i="3"/>
  <c r="F42" i="3"/>
  <c r="G42" i="3"/>
  <c r="C42" i="3"/>
  <c r="B42" i="3"/>
  <c r="P42" i="3"/>
  <c r="M41" i="3"/>
  <c r="J41" i="3"/>
  <c r="L41" i="3"/>
  <c r="H41" i="3"/>
  <c r="E41" i="3"/>
  <c r="F41" i="3"/>
  <c r="C41" i="3"/>
  <c r="B41" i="3"/>
  <c r="P41" i="3"/>
  <c r="M40" i="3"/>
  <c r="J40" i="3"/>
  <c r="L40" i="3"/>
  <c r="H40" i="3"/>
  <c r="E40" i="3"/>
  <c r="F40" i="3"/>
  <c r="C40" i="3"/>
  <c r="B40" i="3"/>
  <c r="S40" i="3"/>
  <c r="M39" i="3"/>
  <c r="J39" i="3"/>
  <c r="L39" i="3"/>
  <c r="H39" i="3"/>
  <c r="E39" i="3"/>
  <c r="F39" i="3"/>
  <c r="C39" i="3"/>
  <c r="B39" i="3"/>
  <c r="S39" i="3"/>
  <c r="M38" i="3"/>
  <c r="J38" i="3"/>
  <c r="L38" i="3"/>
  <c r="H38" i="3"/>
  <c r="E38" i="3"/>
  <c r="F38" i="3"/>
  <c r="G38" i="3"/>
  <c r="C38" i="3"/>
  <c r="B38" i="3"/>
  <c r="P38" i="3"/>
  <c r="P37" i="3"/>
  <c r="M37" i="3"/>
  <c r="J37" i="3"/>
  <c r="L37" i="3"/>
  <c r="H37" i="3"/>
  <c r="E37" i="3"/>
  <c r="F37" i="3"/>
  <c r="G37" i="3"/>
  <c r="C37" i="3"/>
  <c r="B37" i="3"/>
  <c r="S37" i="3"/>
  <c r="M36" i="3"/>
  <c r="J36" i="3"/>
  <c r="L36" i="3"/>
  <c r="H36" i="3"/>
  <c r="E36" i="3"/>
  <c r="F36" i="3"/>
  <c r="G36" i="3"/>
  <c r="C36" i="3"/>
  <c r="B36" i="3"/>
  <c r="S36" i="3"/>
  <c r="M35" i="3"/>
  <c r="J35" i="3"/>
  <c r="L35" i="3"/>
  <c r="H35" i="3"/>
  <c r="E35" i="3"/>
  <c r="F35" i="3"/>
  <c r="G35" i="3"/>
  <c r="C35" i="3"/>
  <c r="B35" i="3"/>
  <c r="S35" i="3"/>
  <c r="M34" i="3"/>
  <c r="J34" i="3"/>
  <c r="L34" i="3"/>
  <c r="H34" i="3"/>
  <c r="E34" i="3"/>
  <c r="F34" i="3"/>
  <c r="G34" i="3"/>
  <c r="C34" i="3"/>
  <c r="B34" i="3"/>
  <c r="P34" i="3"/>
  <c r="M33" i="3"/>
  <c r="J33" i="3"/>
  <c r="L33" i="3"/>
  <c r="H33" i="3"/>
  <c r="E33" i="3"/>
  <c r="F33" i="3"/>
  <c r="G33" i="3"/>
  <c r="C33" i="3"/>
  <c r="B33" i="3"/>
  <c r="S33" i="3"/>
  <c r="M32" i="3"/>
  <c r="J32" i="3"/>
  <c r="L32" i="3"/>
  <c r="H32" i="3"/>
  <c r="E32" i="3"/>
  <c r="F32" i="3"/>
  <c r="C32" i="3"/>
  <c r="B32" i="3"/>
  <c r="P32" i="3"/>
  <c r="M31" i="3"/>
  <c r="J31" i="3"/>
  <c r="L31" i="3"/>
  <c r="H31" i="3"/>
  <c r="E31" i="3"/>
  <c r="F31" i="3"/>
  <c r="G31" i="3"/>
  <c r="C31" i="3"/>
  <c r="B31" i="3"/>
  <c r="S31" i="3"/>
  <c r="M30" i="3"/>
  <c r="J30" i="3"/>
  <c r="L30" i="3"/>
  <c r="H30" i="3"/>
  <c r="E30" i="3"/>
  <c r="F30" i="3"/>
  <c r="C30" i="3"/>
  <c r="B30" i="3"/>
  <c r="P30" i="3"/>
  <c r="M29" i="3"/>
  <c r="J29" i="3"/>
  <c r="L29" i="3"/>
  <c r="H29" i="3"/>
  <c r="E29" i="3"/>
  <c r="F29" i="3"/>
  <c r="C29" i="3"/>
  <c r="B29" i="3"/>
  <c r="P29" i="3"/>
  <c r="M28" i="3"/>
  <c r="J28" i="3"/>
  <c r="L28" i="3"/>
  <c r="H28" i="3"/>
  <c r="E28" i="3"/>
  <c r="F28" i="3"/>
  <c r="G28" i="3"/>
  <c r="C28" i="3"/>
  <c r="B28" i="3"/>
  <c r="S28" i="3"/>
  <c r="M27" i="3"/>
  <c r="J27" i="3"/>
  <c r="L27" i="3"/>
  <c r="H27" i="3"/>
  <c r="E27" i="3"/>
  <c r="F27" i="3"/>
  <c r="G27" i="3"/>
  <c r="C27" i="3"/>
  <c r="B27" i="3"/>
  <c r="S27" i="3"/>
  <c r="M26" i="3"/>
  <c r="J26" i="3"/>
  <c r="L26" i="3"/>
  <c r="H26" i="3"/>
  <c r="E26" i="3"/>
  <c r="F26" i="3"/>
  <c r="G26" i="3"/>
  <c r="C26" i="3"/>
  <c r="B26" i="3"/>
  <c r="P26" i="3"/>
  <c r="M25" i="3"/>
  <c r="J25" i="3"/>
  <c r="L25" i="3"/>
  <c r="H25" i="3"/>
  <c r="E25" i="3"/>
  <c r="F25" i="3"/>
  <c r="C25" i="3"/>
  <c r="B25" i="3"/>
  <c r="P25" i="3"/>
  <c r="M24" i="3"/>
  <c r="J24" i="3"/>
  <c r="L24" i="3"/>
  <c r="H24" i="3"/>
  <c r="E24" i="3"/>
  <c r="F24" i="3"/>
  <c r="C24" i="3"/>
  <c r="B24" i="3"/>
  <c r="S24" i="3"/>
  <c r="M23" i="3"/>
  <c r="J23" i="3"/>
  <c r="L23" i="3"/>
  <c r="H23" i="3"/>
  <c r="E23" i="3"/>
  <c r="F23" i="3"/>
  <c r="G23" i="3"/>
  <c r="C23" i="3"/>
  <c r="B23" i="3"/>
  <c r="S23" i="3"/>
  <c r="M22" i="3"/>
  <c r="J22" i="3"/>
  <c r="L22" i="3"/>
  <c r="H22" i="3"/>
  <c r="E22" i="3"/>
  <c r="F22" i="3"/>
  <c r="C22" i="3"/>
  <c r="B22" i="3"/>
  <c r="S22" i="3"/>
  <c r="M21" i="3"/>
  <c r="J21" i="3"/>
  <c r="L21" i="3"/>
  <c r="H21" i="3"/>
  <c r="E21" i="3"/>
  <c r="F21" i="3"/>
  <c r="G21" i="3"/>
  <c r="C21" i="3"/>
  <c r="B21" i="3"/>
  <c r="P21" i="3"/>
  <c r="M20" i="3"/>
  <c r="J20" i="3"/>
  <c r="L20" i="3"/>
  <c r="H20" i="3"/>
  <c r="E20" i="3"/>
  <c r="F20" i="3"/>
  <c r="C20" i="3"/>
  <c r="B20" i="3"/>
  <c r="P20" i="3"/>
  <c r="M19" i="3"/>
  <c r="J19" i="3"/>
  <c r="L19" i="3"/>
  <c r="H19" i="3"/>
  <c r="E19" i="3"/>
  <c r="F19" i="3"/>
  <c r="G19" i="3"/>
  <c r="C19" i="3"/>
  <c r="B19" i="3"/>
  <c r="S19" i="3"/>
  <c r="M18" i="3"/>
  <c r="J18" i="3"/>
  <c r="L18" i="3"/>
  <c r="H18" i="3"/>
  <c r="E18" i="3"/>
  <c r="F18" i="3"/>
  <c r="C18" i="3"/>
  <c r="B18" i="3"/>
  <c r="S18" i="3"/>
  <c r="M17" i="3"/>
  <c r="J17" i="3"/>
  <c r="L17" i="3"/>
  <c r="H17" i="3"/>
  <c r="E17" i="3"/>
  <c r="F17" i="3"/>
  <c r="G17" i="3"/>
  <c r="C17" i="3"/>
  <c r="B17" i="3"/>
  <c r="P17" i="3"/>
  <c r="M16" i="3"/>
  <c r="J16" i="3"/>
  <c r="L16" i="3"/>
  <c r="H16" i="3"/>
  <c r="E16" i="3"/>
  <c r="F16" i="3"/>
  <c r="C16" i="3"/>
  <c r="B16" i="3"/>
  <c r="S16" i="3"/>
  <c r="M15" i="3"/>
  <c r="J15" i="3"/>
  <c r="L15" i="3"/>
  <c r="H15" i="3"/>
  <c r="E15" i="3"/>
  <c r="F15" i="3"/>
  <c r="G15" i="3"/>
  <c r="C15" i="3"/>
  <c r="B15" i="3"/>
  <c r="S15" i="3"/>
  <c r="M14" i="3"/>
  <c r="J14" i="3"/>
  <c r="L14" i="3"/>
  <c r="H14" i="3"/>
  <c r="E14" i="3"/>
  <c r="F14" i="3"/>
  <c r="C14" i="3"/>
  <c r="B14" i="3"/>
  <c r="S14" i="3"/>
  <c r="M13" i="3"/>
  <c r="J13" i="3"/>
  <c r="L13" i="3"/>
  <c r="H13" i="3"/>
  <c r="E13" i="3"/>
  <c r="C13" i="3"/>
  <c r="B13" i="3"/>
  <c r="P13" i="3"/>
  <c r="P91" i="3"/>
  <c r="P14" i="3"/>
  <c r="P97" i="3"/>
  <c r="S17" i="3"/>
  <c r="P16" i="3"/>
  <c r="P59" i="3"/>
  <c r="P63" i="3"/>
  <c r="P107" i="3"/>
  <c r="P81" i="3"/>
  <c r="S45" i="3"/>
  <c r="S89" i="3"/>
  <c r="S78" i="3"/>
  <c r="S41" i="3"/>
  <c r="S30" i="3"/>
  <c r="P22" i="3"/>
  <c r="P27" i="3"/>
  <c r="P43" i="3"/>
  <c r="P75" i="3"/>
  <c r="P83" i="3"/>
  <c r="P99" i="3"/>
  <c r="S77" i="3"/>
  <c r="S38" i="3"/>
  <c r="S29" i="3"/>
  <c r="S34" i="3"/>
  <c r="P24" i="3"/>
  <c r="P40" i="3"/>
  <c r="P47" i="3"/>
  <c r="P105" i="3"/>
  <c r="S25" i="3"/>
  <c r="S13" i="3"/>
  <c r="S113" i="3"/>
  <c r="S109" i="3"/>
  <c r="S101" i="3"/>
  <c r="S93" i="3"/>
  <c r="S85" i="3"/>
  <c r="S53" i="3"/>
  <c r="S49" i="3"/>
  <c r="S21" i="3"/>
  <c r="P18" i="3"/>
  <c r="P31" i="3"/>
  <c r="P36" i="3"/>
  <c r="P39" i="3"/>
  <c r="P51" i="3"/>
  <c r="P67" i="3"/>
  <c r="S80" i="3"/>
  <c r="S32" i="3"/>
  <c r="S20" i="3"/>
  <c r="S42" i="3"/>
  <c r="S26" i="3"/>
  <c r="O11" i="3"/>
  <c r="P35" i="3"/>
  <c r="P55" i="3"/>
  <c r="P71" i="3"/>
  <c r="P79" i="3"/>
  <c r="P87" i="3"/>
  <c r="P95" i="3"/>
  <c r="P103" i="3"/>
  <c r="F13" i="3"/>
  <c r="G13" i="3"/>
  <c r="Q29" i="3"/>
  <c r="Q30" i="3"/>
  <c r="D17" i="3"/>
  <c r="D24" i="3"/>
  <c r="D16" i="3"/>
  <c r="D58" i="3"/>
  <c r="R39" i="3"/>
  <c r="R62" i="3"/>
  <c r="R66" i="3"/>
  <c r="R81" i="3"/>
  <c r="R69" i="3"/>
  <c r="R77" i="3"/>
  <c r="G45" i="3"/>
  <c r="Q45" i="3"/>
  <c r="R50" i="3"/>
  <c r="G50" i="3"/>
  <c r="D15" i="3"/>
  <c r="D23" i="3"/>
  <c r="D13" i="3"/>
  <c r="Q50" i="3"/>
  <c r="D74" i="3"/>
  <c r="D42" i="3"/>
  <c r="Q18" i="3"/>
  <c r="D20" i="3"/>
  <c r="D21" i="3"/>
  <c r="D27" i="3"/>
  <c r="Q16" i="3"/>
  <c r="D19" i="3"/>
  <c r="Q43" i="3"/>
  <c r="G53" i="3"/>
  <c r="Q53" i="3"/>
  <c r="R73" i="3"/>
  <c r="G73" i="3"/>
  <c r="Q66" i="3"/>
  <c r="G66" i="3"/>
  <c r="Q14" i="3"/>
  <c r="G77" i="3"/>
  <c r="R44" i="3"/>
  <c r="Q20" i="3"/>
  <c r="Q59" i="3"/>
  <c r="Q73" i="3"/>
  <c r="R58" i="3"/>
  <c r="G58" i="3"/>
  <c r="R46" i="3"/>
  <c r="G46" i="3"/>
  <c r="G49" i="3"/>
  <c r="Q49" i="3"/>
  <c r="G57" i="3"/>
  <c r="R57" i="3"/>
  <c r="G61" i="3"/>
  <c r="R61" i="3"/>
  <c r="G70" i="3"/>
  <c r="R70" i="3"/>
  <c r="G74" i="3"/>
  <c r="R74" i="3"/>
  <c r="R54" i="3"/>
  <c r="G54" i="3"/>
  <c r="R65" i="3"/>
  <c r="G65" i="3"/>
  <c r="G30" i="3"/>
  <c r="Q36" i="3"/>
  <c r="D40" i="3"/>
  <c r="Q54" i="3"/>
  <c r="Q58" i="3"/>
  <c r="Q62" i="3"/>
  <c r="G62" i="3"/>
  <c r="Q69" i="3"/>
  <c r="G69" i="3"/>
  <c r="Q71" i="3"/>
  <c r="Q75" i="3"/>
  <c r="R79" i="3"/>
  <c r="Q82" i="3"/>
  <c r="R84" i="3"/>
  <c r="R92" i="3"/>
  <c r="R100" i="3"/>
  <c r="R108" i="3"/>
  <c r="R33" i="3"/>
  <c r="D34" i="3"/>
  <c r="D39" i="3"/>
  <c r="D43" i="3"/>
  <c r="Q46" i="3"/>
  <c r="D50" i="3"/>
  <c r="R15" i="3"/>
  <c r="R19" i="3"/>
  <c r="R23" i="3"/>
  <c r="Q27" i="3"/>
  <c r="D28" i="3"/>
  <c r="D30" i="3"/>
  <c r="D35" i="3"/>
  <c r="R37" i="3"/>
  <c r="D44" i="3"/>
  <c r="Q65" i="3"/>
  <c r="Q74" i="3"/>
  <c r="D82" i="3"/>
  <c r="R112" i="3"/>
  <c r="D26" i="3"/>
  <c r="D36" i="3"/>
  <c r="D46" i="3"/>
  <c r="D54" i="3"/>
  <c r="Q57" i="3"/>
  <c r="Q61" i="3"/>
  <c r="Q70" i="3"/>
  <c r="R88" i="3"/>
  <c r="R96" i="3"/>
  <c r="R104" i="3"/>
  <c r="R20" i="3"/>
  <c r="G20" i="3"/>
  <c r="G25" i="3"/>
  <c r="Q25" i="3"/>
  <c r="G32" i="3"/>
  <c r="Q32" i="3"/>
  <c r="G14" i="3"/>
  <c r="R14" i="3"/>
  <c r="R16" i="3"/>
  <c r="G16" i="3"/>
  <c r="R18" i="3"/>
  <c r="G18" i="3"/>
  <c r="R22" i="3"/>
  <c r="G22" i="3"/>
  <c r="G24" i="3"/>
  <c r="Q24" i="3"/>
  <c r="G40" i="3"/>
  <c r="Q40" i="3"/>
  <c r="G41" i="3"/>
  <c r="Q41" i="3"/>
  <c r="Q22" i="3"/>
  <c r="Q17" i="3"/>
  <c r="R28" i="3"/>
  <c r="R34" i="3"/>
  <c r="R35" i="3"/>
  <c r="R63" i="3"/>
  <c r="G63" i="3"/>
  <c r="P68" i="3"/>
  <c r="R68" i="3"/>
  <c r="Q68" i="3"/>
  <c r="R91" i="3"/>
  <c r="G91" i="3"/>
  <c r="R93" i="3"/>
  <c r="G93" i="3"/>
  <c r="R107" i="3"/>
  <c r="G107" i="3"/>
  <c r="R109" i="3"/>
  <c r="G109" i="3"/>
  <c r="D113" i="3"/>
  <c r="D109" i="3"/>
  <c r="D105" i="3"/>
  <c r="D101" i="3"/>
  <c r="D97" i="3"/>
  <c r="D93" i="3"/>
  <c r="D89" i="3"/>
  <c r="D85" i="3"/>
  <c r="D81" i="3"/>
  <c r="D110" i="3"/>
  <c r="D106" i="3"/>
  <c r="D102" i="3"/>
  <c r="D98" i="3"/>
  <c r="D94" i="3"/>
  <c r="D90" i="3"/>
  <c r="D86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76" i="3"/>
  <c r="D72" i="3"/>
  <c r="D68" i="3"/>
  <c r="D64" i="3"/>
  <c r="D60" i="3"/>
  <c r="D56" i="3"/>
  <c r="D52" i="3"/>
  <c r="D48" i="3"/>
  <c r="D108" i="3"/>
  <c r="D104" i="3"/>
  <c r="D100" i="3"/>
  <c r="D96" i="3"/>
  <c r="D92" i="3"/>
  <c r="D88" i="3"/>
  <c r="D84" i="3"/>
  <c r="D80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14" i="3"/>
  <c r="P15" i="3"/>
  <c r="R17" i="3"/>
  <c r="D18" i="3"/>
  <c r="P19" i="3"/>
  <c r="R21" i="3"/>
  <c r="D22" i="3"/>
  <c r="P23" i="3"/>
  <c r="R24" i="3"/>
  <c r="R25" i="3"/>
  <c r="Q26" i="3"/>
  <c r="G29" i="3"/>
  <c r="R30" i="3"/>
  <c r="D31" i="3"/>
  <c r="R31" i="3"/>
  <c r="D32" i="3"/>
  <c r="P33" i="3"/>
  <c r="Q37" i="3"/>
  <c r="D38" i="3"/>
  <c r="Q39" i="3"/>
  <c r="G39" i="3"/>
  <c r="R40" i="3"/>
  <c r="R41" i="3"/>
  <c r="Q42" i="3"/>
  <c r="P44" i="3"/>
  <c r="R45" i="3"/>
  <c r="D47" i="3"/>
  <c r="R48" i="3"/>
  <c r="P48" i="3"/>
  <c r="R49" i="3"/>
  <c r="D51" i="3"/>
  <c r="R52" i="3"/>
  <c r="P52" i="3"/>
  <c r="R53" i="3"/>
  <c r="D55" i="3"/>
  <c r="R59" i="3"/>
  <c r="G59" i="3"/>
  <c r="P64" i="3"/>
  <c r="R64" i="3"/>
  <c r="Q64" i="3"/>
  <c r="Q67" i="3"/>
  <c r="D70" i="3"/>
  <c r="R75" i="3"/>
  <c r="G75" i="3"/>
  <c r="D77" i="3"/>
  <c r="Q78" i="3"/>
  <c r="R87" i="3"/>
  <c r="G87" i="3"/>
  <c r="R89" i="3"/>
  <c r="G89" i="3"/>
  <c r="R103" i="3"/>
  <c r="G103" i="3"/>
  <c r="R105" i="3"/>
  <c r="G105" i="3"/>
  <c r="D112" i="3"/>
  <c r="Q15" i="3"/>
  <c r="Q19" i="3"/>
  <c r="Q23" i="3"/>
  <c r="R26" i="3"/>
  <c r="R27" i="3"/>
  <c r="P28" i="3"/>
  <c r="Q33" i="3"/>
  <c r="Q35" i="3"/>
  <c r="R36" i="3"/>
  <c r="Q38" i="3"/>
  <c r="R42" i="3"/>
  <c r="R43" i="3"/>
  <c r="Q44" i="3"/>
  <c r="R47" i="3"/>
  <c r="G47" i="3"/>
  <c r="Q48" i="3"/>
  <c r="R51" i="3"/>
  <c r="G51" i="3"/>
  <c r="Q52" i="3"/>
  <c r="R55" i="3"/>
  <c r="G55" i="3"/>
  <c r="P60" i="3"/>
  <c r="R60" i="3"/>
  <c r="Q60" i="3"/>
  <c r="Q63" i="3"/>
  <c r="D66" i="3"/>
  <c r="R71" i="3"/>
  <c r="G71" i="3"/>
  <c r="P76" i="3"/>
  <c r="Q76" i="3"/>
  <c r="R76" i="3"/>
  <c r="R83" i="3"/>
  <c r="G83" i="3"/>
  <c r="R85" i="3"/>
  <c r="G85" i="3"/>
  <c r="R99" i="3"/>
  <c r="G99" i="3"/>
  <c r="R101" i="3"/>
  <c r="G101" i="3"/>
  <c r="Q21" i="3"/>
  <c r="R29" i="3"/>
  <c r="Q28" i="3"/>
  <c r="Q31" i="3"/>
  <c r="R32" i="3"/>
  <c r="Q34" i="3"/>
  <c r="R38" i="3"/>
  <c r="Q47" i="3"/>
  <c r="Q51" i="3"/>
  <c r="Q55" i="3"/>
  <c r="P56" i="3"/>
  <c r="R56" i="3"/>
  <c r="Q56" i="3"/>
  <c r="D62" i="3"/>
  <c r="R67" i="3"/>
  <c r="G67" i="3"/>
  <c r="P72" i="3"/>
  <c r="R72" i="3"/>
  <c r="Q72" i="3"/>
  <c r="D78" i="3"/>
  <c r="R95" i="3"/>
  <c r="G95" i="3"/>
  <c r="R97" i="3"/>
  <c r="G97" i="3"/>
  <c r="R111" i="3"/>
  <c r="G111" i="3"/>
  <c r="P46" i="3"/>
  <c r="P50" i="3"/>
  <c r="P54" i="3"/>
  <c r="P58" i="3"/>
  <c r="P62" i="3"/>
  <c r="P66" i="3"/>
  <c r="P70" i="3"/>
  <c r="P74" i="3"/>
  <c r="Q79" i="3"/>
  <c r="Q81" i="3"/>
  <c r="P86" i="3"/>
  <c r="R86" i="3"/>
  <c r="Q86" i="3"/>
  <c r="P90" i="3"/>
  <c r="R90" i="3"/>
  <c r="Q90" i="3"/>
  <c r="P94" i="3"/>
  <c r="R94" i="3"/>
  <c r="Q94" i="3"/>
  <c r="P98" i="3"/>
  <c r="R98" i="3"/>
  <c r="Q98" i="3"/>
  <c r="P102" i="3"/>
  <c r="R102" i="3"/>
  <c r="Q102" i="3"/>
  <c r="P106" i="3"/>
  <c r="R106" i="3"/>
  <c r="Q106" i="3"/>
  <c r="P110" i="3"/>
  <c r="R110" i="3"/>
  <c r="Q110" i="3"/>
  <c r="R113" i="3"/>
  <c r="P57" i="3"/>
  <c r="P61" i="3"/>
  <c r="P65" i="3"/>
  <c r="P69" i="3"/>
  <c r="P73" i="3"/>
  <c r="Q77" i="3"/>
  <c r="R78" i="3"/>
  <c r="Q80" i="3"/>
  <c r="P82" i="3"/>
  <c r="R82" i="3"/>
  <c r="Q83" i="3"/>
  <c r="Q85" i="3"/>
  <c r="Q87" i="3"/>
  <c r="Q89" i="3"/>
  <c r="Q91" i="3"/>
  <c r="Q93" i="3"/>
  <c r="Q95" i="3"/>
  <c r="Q97" i="3"/>
  <c r="Q99" i="3"/>
  <c r="Q101" i="3"/>
  <c r="Q103" i="3"/>
  <c r="Q105" i="3"/>
  <c r="Q107" i="3"/>
  <c r="Q109" i="3"/>
  <c r="Q111" i="3"/>
  <c r="R80" i="3"/>
  <c r="P84" i="3"/>
  <c r="P88" i="3"/>
  <c r="P92" i="3"/>
  <c r="P96" i="3"/>
  <c r="P100" i="3"/>
  <c r="P104" i="3"/>
  <c r="P108" i="3"/>
  <c r="P112" i="3"/>
  <c r="Q113" i="3"/>
  <c r="Q84" i="3"/>
  <c r="Q88" i="3"/>
  <c r="Q92" i="3"/>
  <c r="Q96" i="3"/>
  <c r="Q100" i="3"/>
  <c r="Q104" i="3"/>
  <c r="Q108" i="3"/>
  <c r="P111" i="3"/>
  <c r="Q112" i="3"/>
  <c r="O36" i="3"/>
  <c r="O35" i="3"/>
  <c r="O74" i="3"/>
  <c r="O15" i="3"/>
  <c r="O16" i="3"/>
  <c r="O13" i="3"/>
  <c r="O17" i="3"/>
  <c r="O54" i="3"/>
  <c r="O44" i="3"/>
  <c r="O28" i="3"/>
  <c r="O39" i="3"/>
  <c r="O82" i="3"/>
  <c r="O50" i="3"/>
  <c r="O34" i="3"/>
  <c r="O40" i="3"/>
  <c r="O27" i="3"/>
  <c r="O58" i="3"/>
  <c r="R13" i="3"/>
  <c r="Q13" i="3"/>
  <c r="O30" i="3"/>
  <c r="O19" i="3"/>
  <c r="O24" i="3"/>
  <c r="O43" i="3"/>
  <c r="O23" i="3"/>
  <c r="O42" i="3"/>
  <c r="O20" i="3"/>
  <c r="O21" i="3"/>
  <c r="O26" i="3"/>
  <c r="O46" i="3"/>
  <c r="O29" i="3"/>
  <c r="O80" i="3"/>
  <c r="O64" i="3"/>
  <c r="O107" i="3"/>
  <c r="O93" i="3"/>
  <c r="O62" i="3"/>
  <c r="O112" i="3"/>
  <c r="O55" i="3"/>
  <c r="O51" i="3"/>
  <c r="O47" i="3"/>
  <c r="O38" i="3"/>
  <c r="O14" i="3"/>
  <c r="O33" i="3"/>
  <c r="O49" i="3"/>
  <c r="O65" i="3"/>
  <c r="O84" i="3"/>
  <c r="O100" i="3"/>
  <c r="O52" i="3"/>
  <c r="O68" i="3"/>
  <c r="O63" i="3"/>
  <c r="O79" i="3"/>
  <c r="O95" i="3"/>
  <c r="O111" i="3"/>
  <c r="O98" i="3"/>
  <c r="O81" i="3"/>
  <c r="O97" i="3"/>
  <c r="O113" i="3"/>
  <c r="O31" i="3"/>
  <c r="O45" i="3"/>
  <c r="O61" i="3"/>
  <c r="O96" i="3"/>
  <c r="O48" i="3"/>
  <c r="O59" i="3"/>
  <c r="O75" i="3"/>
  <c r="O94" i="3"/>
  <c r="O110" i="3"/>
  <c r="O109" i="3"/>
  <c r="O66" i="3"/>
  <c r="O70" i="3"/>
  <c r="O32" i="3"/>
  <c r="O18" i="3"/>
  <c r="O37" i="3"/>
  <c r="O53" i="3"/>
  <c r="O69" i="3"/>
  <c r="O88" i="3"/>
  <c r="O104" i="3"/>
  <c r="O56" i="3"/>
  <c r="O72" i="3"/>
  <c r="O67" i="3"/>
  <c r="O83" i="3"/>
  <c r="O99" i="3"/>
  <c r="O86" i="3"/>
  <c r="O102" i="3"/>
  <c r="O85" i="3"/>
  <c r="O101" i="3"/>
  <c r="O91" i="3"/>
  <c r="O78" i="3"/>
  <c r="O77" i="3"/>
  <c r="O22" i="3"/>
  <c r="O25" i="3"/>
  <c r="O41" i="3"/>
  <c r="O57" i="3"/>
  <c r="O73" i="3"/>
  <c r="O92" i="3"/>
  <c r="O108" i="3"/>
  <c r="O60" i="3"/>
  <c r="O76" i="3"/>
  <c r="O71" i="3"/>
  <c r="O87" i="3"/>
  <c r="O103" i="3"/>
  <c r="O90" i="3"/>
  <c r="O106" i="3"/>
  <c r="O89" i="3"/>
  <c r="O105" i="3"/>
</calcChain>
</file>

<file path=xl/sharedStrings.xml><?xml version="1.0" encoding="utf-8"?>
<sst xmlns="http://schemas.openxmlformats.org/spreadsheetml/2006/main" count="29" uniqueCount="23">
  <si>
    <t>Assumptions</t>
  </si>
  <si>
    <t>Plant A</t>
  </si>
  <si>
    <t>Plant B</t>
  </si>
  <si>
    <t>#WTG=</t>
  </si>
  <si>
    <t>Rating(MW)=</t>
  </si>
  <si>
    <t>Hrs/Mo=</t>
  </si>
  <si>
    <t>NCF=</t>
  </si>
  <si>
    <t>Availability=</t>
  </si>
  <si>
    <t>Table</t>
  </si>
  <si>
    <t xml:space="preserve">Weighted </t>
  </si>
  <si>
    <t>Availability</t>
  </si>
  <si>
    <t>EFOR</t>
  </si>
  <si>
    <t>Run Hrs</t>
  </si>
  <si>
    <t>Down Hrs</t>
  </si>
  <si>
    <t>LMWH</t>
  </si>
  <si>
    <t>Energy</t>
  </si>
  <si>
    <t>NDC</t>
  </si>
  <si>
    <t>PHTH</t>
  </si>
  <si>
    <t>Hours</t>
  </si>
  <si>
    <t>Average</t>
  </si>
  <si>
    <t>Generation</t>
  </si>
  <si>
    <t>Expected</t>
  </si>
  <si>
    <t>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</si>
</sst>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6" x14ac:knownFonts="1">
    <font>
      <sz val="8"/>
      <name val="Arial Narrow"/>
    </font>
    <font>
      <sz val="8"/>
      <name val="Arial Narrow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9" fontId="0" fillId="0" borderId="0" xfId="2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2" borderId="0" xfId="2" applyNumberFormat="1" applyFont="1" applyFill="1"/>
    <xf numFmtId="10" fontId="0" fillId="2" borderId="0" xfId="2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4" borderId="0" xfId="0" applyFill="1" applyAlignment="1">
      <alignment horizontal="right"/>
    </xf>
    <xf numFmtId="0" fontId="0" fillId="4" borderId="0" xfId="0" applyFill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9" fontId="0" fillId="5" borderId="1" xfId="2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EFOR Weighting Comparison Chart</a:t>
            </a:r>
          </a:p>
        </c:rich>
      </c:tx>
      <c:layout>
        <c:manualLayout>
          <c:xMode val="edge"/>
          <c:yMode val="edge"/>
          <c:x val="0.28036360872267457"/>
          <c:y val="3.1466134606477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8058145202038"/>
          <c:y val="0.10545789242408049"/>
          <c:w val="0.81647578550125866"/>
          <c:h val="0.75969026496122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(2)'!$P$12</c:f>
              <c:strCache>
                <c:ptCount val="1"/>
                <c:pt idx="0">
                  <c:v>Average</c:v>
                </c:pt>
              </c:strCache>
            </c:strRef>
          </c:tx>
          <c:spPr>
            <a:ln w="41275">
              <a:solidFill>
                <a:srgbClr val="000080"/>
              </a:solidFill>
            </a:ln>
          </c:spPr>
          <c:marker>
            <c:symbol val="none"/>
          </c:marker>
          <c:xVal>
            <c:numRef>
              <c:f>'Sheet1 (2)'!$P$13:$P$113</c:f>
              <c:numCache>
                <c:formatCode>0.00%</c:formatCode>
                <c:ptCount val="101"/>
                <c:pt idx="0">
                  <c:v>0</c:v>
                </c:pt>
                <c:pt idx="1">
                  <c:v>5.0000000000000044E-3</c:v>
                </c:pt>
                <c:pt idx="2">
                  <c:v>1.0000000000000009E-2</c:v>
                </c:pt>
                <c:pt idx="3">
                  <c:v>1.5000000000000013E-2</c:v>
                </c:pt>
                <c:pt idx="4">
                  <c:v>2.0000000000000018E-2</c:v>
                </c:pt>
                <c:pt idx="5">
                  <c:v>2.5000000000000022E-2</c:v>
                </c:pt>
                <c:pt idx="6">
                  <c:v>3.0000000000000027E-2</c:v>
                </c:pt>
                <c:pt idx="7">
                  <c:v>3.4999999999999976E-2</c:v>
                </c:pt>
                <c:pt idx="8">
                  <c:v>3.999999999999998E-2</c:v>
                </c:pt>
                <c:pt idx="9">
                  <c:v>4.4999999999999984E-2</c:v>
                </c:pt>
                <c:pt idx="10">
                  <c:v>4.9999999999999989E-2</c:v>
                </c:pt>
                <c:pt idx="11">
                  <c:v>5.4999999999999993E-2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7.5000000000000011E-2</c:v>
                </c:pt>
                <c:pt idx="16">
                  <c:v>8.0000000000000016E-2</c:v>
                </c:pt>
                <c:pt idx="17">
                  <c:v>8.500000000000002E-2</c:v>
                </c:pt>
                <c:pt idx="18">
                  <c:v>9.0000000000000024E-2</c:v>
                </c:pt>
                <c:pt idx="19">
                  <c:v>9.4999999999999973E-2</c:v>
                </c:pt>
                <c:pt idx="20">
                  <c:v>9.9999999999999978E-2</c:v>
                </c:pt>
                <c:pt idx="21">
                  <c:v>0.10499999999999998</c:v>
                </c:pt>
                <c:pt idx="22">
                  <c:v>0.10999999999999999</c:v>
                </c:pt>
                <c:pt idx="23">
                  <c:v>0.11499999999999999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0.14500000000000002</c:v>
                </c:pt>
                <c:pt idx="30">
                  <c:v>0.15000000000000002</c:v>
                </c:pt>
                <c:pt idx="31">
                  <c:v>0.15500000000000003</c:v>
                </c:pt>
                <c:pt idx="32">
                  <c:v>0.15999999999999998</c:v>
                </c:pt>
                <c:pt idx="33">
                  <c:v>0.16499999999999998</c:v>
                </c:pt>
                <c:pt idx="34">
                  <c:v>0.16999999999999998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0.21000000000000002</c:v>
                </c:pt>
                <c:pt idx="43">
                  <c:v>0.21500000000000002</c:v>
                </c:pt>
                <c:pt idx="44">
                  <c:v>0.21999999999999997</c:v>
                </c:pt>
                <c:pt idx="45">
                  <c:v>0.22499999999999998</c:v>
                </c:pt>
                <c:pt idx="46">
                  <c:v>0.22999999999999998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0.29000000000000004</c:v>
                </c:pt>
                <c:pt idx="59">
                  <c:v>0.29500000000000004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0.32999999999999996</c:v>
                </c:pt>
                <c:pt idx="67">
                  <c:v>0.33499999999999996</c:v>
                </c:pt>
                <c:pt idx="68">
                  <c:v>0.33999999999999997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0.46499999999999997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</c:numCache>
            </c:numRef>
          </c:xVal>
          <c:yVal>
            <c:numRef>
              <c:f>'Sheet1 (2)'!$B$13:$B$113</c:f>
              <c:numCache>
                <c:formatCode>0.00%</c:formatCode>
                <c:ptCount val="101"/>
                <c:pt idx="0">
                  <c:v>0</c:v>
                </c:pt>
                <c:pt idx="1">
                  <c:v>1.0000000000000009E-2</c:v>
                </c:pt>
                <c:pt idx="2">
                  <c:v>2.0000000000000018E-2</c:v>
                </c:pt>
                <c:pt idx="3">
                  <c:v>3.0000000000000027E-2</c:v>
                </c:pt>
                <c:pt idx="4">
                  <c:v>4.0000000000000036E-2</c:v>
                </c:pt>
                <c:pt idx="5">
                  <c:v>5.0000000000000044E-2</c:v>
                </c:pt>
                <c:pt idx="6">
                  <c:v>6.0000000000000053E-2</c:v>
                </c:pt>
                <c:pt idx="7">
                  <c:v>6.9999999999999951E-2</c:v>
                </c:pt>
                <c:pt idx="8">
                  <c:v>7.999999999999996E-2</c:v>
                </c:pt>
                <c:pt idx="9">
                  <c:v>8.9999999999999969E-2</c:v>
                </c:pt>
                <c:pt idx="10">
                  <c:v>9.9999999999999978E-2</c:v>
                </c:pt>
                <c:pt idx="11">
                  <c:v>0.10999999999999999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0.17000000000000004</c:v>
                </c:pt>
                <c:pt idx="18">
                  <c:v>0.18000000000000005</c:v>
                </c:pt>
                <c:pt idx="19">
                  <c:v>0.18999999999999995</c:v>
                </c:pt>
                <c:pt idx="20">
                  <c:v>0.19999999999999996</c:v>
                </c:pt>
                <c:pt idx="21">
                  <c:v>0.20999999999999996</c:v>
                </c:pt>
                <c:pt idx="22">
                  <c:v>0.21999999999999997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0.31999999999999995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0.43999999999999995</c:v>
                </c:pt>
                <c:pt idx="45">
                  <c:v>0.44999999999999996</c:v>
                </c:pt>
                <c:pt idx="46">
                  <c:v>0.45999999999999996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0.58000000000000007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0.66999999999999993</c:v>
                </c:pt>
                <c:pt idx="68">
                  <c:v>0.67999999999999994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0.92999999999999994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'Sheet1 (2)'!$Q$12</c:f>
              <c:strCache>
                <c:ptCount val="1"/>
                <c:pt idx="0">
                  <c:v>Generation</c:v>
                </c:pt>
              </c:strCache>
            </c:strRef>
          </c:tx>
          <c:spPr>
            <a:ln w="41275"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'Sheet1 (2)'!$Q$13:$Q$113</c:f>
              <c:numCache>
                <c:formatCode>0.00%</c:formatCode>
                <c:ptCount val="101"/>
                <c:pt idx="0">
                  <c:v>0</c:v>
                </c:pt>
                <c:pt idx="1">
                  <c:v>7.4811083123425765E-3</c:v>
                </c:pt>
                <c:pt idx="2">
                  <c:v>1.4923857868020318E-2</c:v>
                </c:pt>
                <c:pt idx="3">
                  <c:v>2.2327365728900275E-2</c:v>
                </c:pt>
                <c:pt idx="4">
                  <c:v>2.9690721649484563E-2</c:v>
                </c:pt>
                <c:pt idx="5">
                  <c:v>3.7012987012987046E-2</c:v>
                </c:pt>
                <c:pt idx="6">
                  <c:v>4.4293193717277524E-2</c:v>
                </c:pt>
                <c:pt idx="7">
                  <c:v>5.1530343007915529E-2</c:v>
                </c:pt>
                <c:pt idx="8">
                  <c:v>5.8723404255319127E-2</c:v>
                </c:pt>
                <c:pt idx="9">
                  <c:v>6.5871313672922233E-2</c:v>
                </c:pt>
                <c:pt idx="10">
                  <c:v>7.2972972972972949E-2</c:v>
                </c:pt>
                <c:pt idx="11">
                  <c:v>8.0027247956403272E-2</c:v>
                </c:pt>
                <c:pt idx="12">
                  <c:v>8.7032967032967035E-2</c:v>
                </c:pt>
                <c:pt idx="13">
                  <c:v>9.3988919667590029E-2</c:v>
                </c:pt>
                <c:pt idx="14">
                  <c:v>0.10089385474860336</c:v>
                </c:pt>
                <c:pt idx="15">
                  <c:v>0.10774647887323946</c:v>
                </c:pt>
                <c:pt idx="16">
                  <c:v>0.11454545454545458</c:v>
                </c:pt>
                <c:pt idx="17">
                  <c:v>0.12128939828080232</c:v>
                </c:pt>
                <c:pt idx="18">
                  <c:v>0.12797687861271678</c:v>
                </c:pt>
                <c:pt idx="19">
                  <c:v>0.13460641399416906</c:v>
                </c:pt>
                <c:pt idx="20">
                  <c:v>0.14117647058823526</c:v>
                </c:pt>
                <c:pt idx="21">
                  <c:v>0.1476854599406528</c:v>
                </c:pt>
                <c:pt idx="22">
                  <c:v>0.15413173652694609</c:v>
                </c:pt>
                <c:pt idx="23">
                  <c:v>0.16051359516616312</c:v>
                </c:pt>
                <c:pt idx="24">
                  <c:v>0.16682926829268291</c:v>
                </c:pt>
                <c:pt idx="25">
                  <c:v>0.17307692307692307</c:v>
                </c:pt>
                <c:pt idx="26">
                  <c:v>0.17925465838509322</c:v>
                </c:pt>
                <c:pt idx="27">
                  <c:v>0.18536050156739811</c:v>
                </c:pt>
                <c:pt idx="28">
                  <c:v>0.19139240506329111</c:v>
                </c:pt>
                <c:pt idx="29">
                  <c:v>0.19734824281150157</c:v>
                </c:pt>
                <c:pt idx="30">
                  <c:v>0.20322580645161295</c:v>
                </c:pt>
                <c:pt idx="31">
                  <c:v>0.20902280130293163</c:v>
                </c:pt>
                <c:pt idx="32">
                  <c:v>0.21473684210526314</c:v>
                </c:pt>
                <c:pt idx="33">
                  <c:v>0.22036544850498341</c:v>
                </c:pt>
                <c:pt idx="34">
                  <c:v>0.22590604026845637</c:v>
                </c:pt>
                <c:pt idx="35">
                  <c:v>0.23135593220338982</c:v>
                </c:pt>
                <c:pt idx="36">
                  <c:v>0.23671232876712331</c:v>
                </c:pt>
                <c:pt idx="37">
                  <c:v>0.2419723183391003</c:v>
                </c:pt>
                <c:pt idx="38">
                  <c:v>0.24713286713286717</c:v>
                </c:pt>
                <c:pt idx="39">
                  <c:v>0.25219081272084803</c:v>
                </c:pt>
                <c:pt idx="40">
                  <c:v>0.25714285714285712</c:v>
                </c:pt>
                <c:pt idx="41">
                  <c:v>0.26198555956678699</c:v>
                </c:pt>
                <c:pt idx="42">
                  <c:v>0.26671532846715323</c:v>
                </c:pt>
                <c:pt idx="43">
                  <c:v>0.27132841328413282</c:v>
                </c:pt>
                <c:pt idx="44">
                  <c:v>0.27582089552238803</c:v>
                </c:pt>
                <c:pt idx="45">
                  <c:v>0.28018867924528296</c:v>
                </c:pt>
                <c:pt idx="46">
                  <c:v>0.28442748091603054</c:v>
                </c:pt>
                <c:pt idx="47">
                  <c:v>0.28853281853281854</c:v>
                </c:pt>
                <c:pt idx="48">
                  <c:v>0.29250000000000004</c:v>
                </c:pt>
                <c:pt idx="49">
                  <c:v>0.29632411067193676</c:v>
                </c:pt>
                <c:pt idx="50">
                  <c:v>0.3</c:v>
                </c:pt>
                <c:pt idx="51">
                  <c:v>0.30352226720647774</c:v>
                </c:pt>
                <c:pt idx="52">
                  <c:v>0.30688524590163935</c:v>
                </c:pt>
                <c:pt idx="53">
                  <c:v>0.3100829875518672</c:v>
                </c:pt>
                <c:pt idx="54">
                  <c:v>0.313109243697479</c:v>
                </c:pt>
                <c:pt idx="55">
                  <c:v>0.31595744680851062</c:v>
                </c:pt>
                <c:pt idx="56">
                  <c:v>0.31862068965517243</c:v>
                </c:pt>
                <c:pt idx="57">
                  <c:v>0.32109170305676854</c:v>
                </c:pt>
                <c:pt idx="58">
                  <c:v>0.3233628318584072</c:v>
                </c:pt>
                <c:pt idx="59">
                  <c:v>0.3254260089686099</c:v>
                </c:pt>
                <c:pt idx="60">
                  <c:v>0.32727272727272727</c:v>
                </c:pt>
                <c:pt idx="61">
                  <c:v>0.3288940092165899</c:v>
                </c:pt>
                <c:pt idx="62">
                  <c:v>0.33028037383177566</c:v>
                </c:pt>
                <c:pt idx="63">
                  <c:v>0.33142180094786727</c:v>
                </c:pt>
                <c:pt idx="64">
                  <c:v>0.3323076923076923</c:v>
                </c:pt>
                <c:pt idx="65">
                  <c:v>0.3329268292682927</c:v>
                </c:pt>
                <c:pt idx="66">
                  <c:v>0.33326732673267317</c:v>
                </c:pt>
                <c:pt idx="67">
                  <c:v>0.33331658291457283</c:v>
                </c:pt>
                <c:pt idx="68">
                  <c:v>0.33306122448979592</c:v>
                </c:pt>
                <c:pt idx="69">
                  <c:v>0.33248704663212436</c:v>
                </c:pt>
                <c:pt idx="70">
                  <c:v>0.33157894736842103</c:v>
                </c:pt>
                <c:pt idx="71">
                  <c:v>0.33032085561497321</c:v>
                </c:pt>
                <c:pt idx="72">
                  <c:v>0.328695652173913</c:v>
                </c:pt>
                <c:pt idx="73">
                  <c:v>0.32668508287292813</c:v>
                </c:pt>
                <c:pt idx="74">
                  <c:v>0.32426966292134835</c:v>
                </c:pt>
                <c:pt idx="75">
                  <c:v>0.32142857142857145</c:v>
                </c:pt>
                <c:pt idx="76">
                  <c:v>0.31813953488372093</c:v>
                </c:pt>
                <c:pt idx="77">
                  <c:v>0.31437869822485209</c:v>
                </c:pt>
                <c:pt idx="78">
                  <c:v>0.31012048192771086</c:v>
                </c:pt>
                <c:pt idx="79">
                  <c:v>0.30533742331288344</c:v>
                </c:pt>
                <c:pt idx="80">
                  <c:v>0.3</c:v>
                </c:pt>
                <c:pt idx="81">
                  <c:v>0.29407643312101911</c:v>
                </c:pt>
                <c:pt idx="82">
                  <c:v>0.28753246753246758</c:v>
                </c:pt>
                <c:pt idx="83">
                  <c:v>0.28033112582781455</c:v>
                </c:pt>
                <c:pt idx="84">
                  <c:v>0.27243243243243243</c:v>
                </c:pt>
                <c:pt idx="85">
                  <c:v>0.26379310344827589</c:v>
                </c:pt>
                <c:pt idx="86">
                  <c:v>0.25436619718309855</c:v>
                </c:pt>
                <c:pt idx="87">
                  <c:v>0.24410071942446043</c:v>
                </c:pt>
                <c:pt idx="88">
                  <c:v>0.23294117647058823</c:v>
                </c:pt>
                <c:pt idx="89">
                  <c:v>0.22082706766917293</c:v>
                </c:pt>
                <c:pt idx="90">
                  <c:v>0.2076923076923077</c:v>
                </c:pt>
                <c:pt idx="91">
                  <c:v>0.19346456692913386</c:v>
                </c:pt>
                <c:pt idx="92">
                  <c:v>0.17806451612903226</c:v>
                </c:pt>
                <c:pt idx="93">
                  <c:v>0.16140495867768592</c:v>
                </c:pt>
                <c:pt idx="94">
                  <c:v>0.14338983050847456</c:v>
                </c:pt>
                <c:pt idx="95">
                  <c:v>0.12391304347826088</c:v>
                </c:pt>
                <c:pt idx="96">
                  <c:v>0.10285714285714286</c:v>
                </c:pt>
                <c:pt idx="97">
                  <c:v>8.0091743119266048E-2</c:v>
                </c:pt>
                <c:pt idx="98">
                  <c:v>5.5471698113207547E-2</c:v>
                </c:pt>
                <c:pt idx="99">
                  <c:v>2.8834951456310681E-2</c:v>
                </c:pt>
                <c:pt idx="100">
                  <c:v>0</c:v>
                </c:pt>
              </c:numCache>
            </c:numRef>
          </c:xVal>
          <c:yVal>
            <c:numRef>
              <c:f>'Sheet1 (2)'!$B$13:$B$113</c:f>
              <c:numCache>
                <c:formatCode>0.00%</c:formatCode>
                <c:ptCount val="101"/>
                <c:pt idx="0">
                  <c:v>0</c:v>
                </c:pt>
                <c:pt idx="1">
                  <c:v>1.0000000000000009E-2</c:v>
                </c:pt>
                <c:pt idx="2">
                  <c:v>2.0000000000000018E-2</c:v>
                </c:pt>
                <c:pt idx="3">
                  <c:v>3.0000000000000027E-2</c:v>
                </c:pt>
                <c:pt idx="4">
                  <c:v>4.0000000000000036E-2</c:v>
                </c:pt>
                <c:pt idx="5">
                  <c:v>5.0000000000000044E-2</c:v>
                </c:pt>
                <c:pt idx="6">
                  <c:v>6.0000000000000053E-2</c:v>
                </c:pt>
                <c:pt idx="7">
                  <c:v>6.9999999999999951E-2</c:v>
                </c:pt>
                <c:pt idx="8">
                  <c:v>7.999999999999996E-2</c:v>
                </c:pt>
                <c:pt idx="9">
                  <c:v>8.9999999999999969E-2</c:v>
                </c:pt>
                <c:pt idx="10">
                  <c:v>9.9999999999999978E-2</c:v>
                </c:pt>
                <c:pt idx="11">
                  <c:v>0.10999999999999999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0.17000000000000004</c:v>
                </c:pt>
                <c:pt idx="18">
                  <c:v>0.18000000000000005</c:v>
                </c:pt>
                <c:pt idx="19">
                  <c:v>0.18999999999999995</c:v>
                </c:pt>
                <c:pt idx="20">
                  <c:v>0.19999999999999996</c:v>
                </c:pt>
                <c:pt idx="21">
                  <c:v>0.20999999999999996</c:v>
                </c:pt>
                <c:pt idx="22">
                  <c:v>0.21999999999999997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0.31999999999999995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0.43999999999999995</c:v>
                </c:pt>
                <c:pt idx="45">
                  <c:v>0.44999999999999996</c:v>
                </c:pt>
                <c:pt idx="46">
                  <c:v>0.45999999999999996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0.58000000000000007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0.66999999999999993</c:v>
                </c:pt>
                <c:pt idx="68">
                  <c:v>0.67999999999999994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0.92999999999999994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'Sheet1 (2)'!$R$12</c:f>
              <c:strCache>
                <c:ptCount val="1"/>
                <c:pt idx="0">
                  <c:v>Expected</c:v>
                </c:pt>
              </c:strCache>
            </c:strRef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'Sheet1 (2)'!$R$13:$R$113</c:f>
              <c:numCache>
                <c:formatCode>0.00%</c:formatCode>
                <c:ptCount val="101"/>
                <c:pt idx="0">
                  <c:v>0</c:v>
                </c:pt>
                <c:pt idx="1">
                  <c:v>7.5000000000000067E-3</c:v>
                </c:pt>
                <c:pt idx="2">
                  <c:v>1.5000000000000013E-2</c:v>
                </c:pt>
                <c:pt idx="3">
                  <c:v>2.250000000000002E-2</c:v>
                </c:pt>
                <c:pt idx="4">
                  <c:v>3.0000000000000027E-2</c:v>
                </c:pt>
                <c:pt idx="5">
                  <c:v>3.7500000000000033E-2</c:v>
                </c:pt>
                <c:pt idx="6">
                  <c:v>4.500000000000004E-2</c:v>
                </c:pt>
                <c:pt idx="7">
                  <c:v>5.2499999999999963E-2</c:v>
                </c:pt>
                <c:pt idx="8">
                  <c:v>5.999999999999997E-2</c:v>
                </c:pt>
                <c:pt idx="9">
                  <c:v>6.7499999999999977E-2</c:v>
                </c:pt>
                <c:pt idx="10">
                  <c:v>7.4999999999999983E-2</c:v>
                </c:pt>
                <c:pt idx="11">
                  <c:v>8.249999999999999E-2</c:v>
                </c:pt>
                <c:pt idx="12">
                  <c:v>0.09</c:v>
                </c:pt>
                <c:pt idx="13">
                  <c:v>9.7500000000000003E-2</c:v>
                </c:pt>
                <c:pt idx="14">
                  <c:v>0.10500000000000001</c:v>
                </c:pt>
                <c:pt idx="15">
                  <c:v>0.11250000000000002</c:v>
                </c:pt>
                <c:pt idx="16">
                  <c:v>0.12000000000000001</c:v>
                </c:pt>
                <c:pt idx="17">
                  <c:v>0.12750000000000003</c:v>
                </c:pt>
                <c:pt idx="18">
                  <c:v>0.13500000000000004</c:v>
                </c:pt>
                <c:pt idx="19">
                  <c:v>0.14249999999999996</c:v>
                </c:pt>
                <c:pt idx="20">
                  <c:v>0.14999999999999997</c:v>
                </c:pt>
                <c:pt idx="21">
                  <c:v>0.15749999999999997</c:v>
                </c:pt>
                <c:pt idx="22">
                  <c:v>0.16499999999999998</c:v>
                </c:pt>
                <c:pt idx="23">
                  <c:v>0.17249999999999999</c:v>
                </c:pt>
                <c:pt idx="24">
                  <c:v>0.18</c:v>
                </c:pt>
                <c:pt idx="25">
                  <c:v>0.1875</c:v>
                </c:pt>
                <c:pt idx="26">
                  <c:v>0.19500000000000001</c:v>
                </c:pt>
                <c:pt idx="27">
                  <c:v>0.20250000000000001</c:v>
                </c:pt>
                <c:pt idx="28">
                  <c:v>0.21000000000000002</c:v>
                </c:pt>
                <c:pt idx="29">
                  <c:v>0.21750000000000003</c:v>
                </c:pt>
                <c:pt idx="30">
                  <c:v>0.22500000000000003</c:v>
                </c:pt>
                <c:pt idx="31">
                  <c:v>0.23250000000000004</c:v>
                </c:pt>
                <c:pt idx="32">
                  <c:v>0.23999999999999996</c:v>
                </c:pt>
                <c:pt idx="33">
                  <c:v>0.24749999999999997</c:v>
                </c:pt>
                <c:pt idx="34">
                  <c:v>0.25499999999999995</c:v>
                </c:pt>
                <c:pt idx="35">
                  <c:v>0.26249999999999996</c:v>
                </c:pt>
                <c:pt idx="36">
                  <c:v>0.27</c:v>
                </c:pt>
                <c:pt idx="37">
                  <c:v>0.27750000000000002</c:v>
                </c:pt>
                <c:pt idx="38">
                  <c:v>0.28499999999999998</c:v>
                </c:pt>
                <c:pt idx="39">
                  <c:v>0.29249999999999998</c:v>
                </c:pt>
                <c:pt idx="40">
                  <c:v>0.3</c:v>
                </c:pt>
                <c:pt idx="41">
                  <c:v>0.3075</c:v>
                </c:pt>
                <c:pt idx="42">
                  <c:v>0.315</c:v>
                </c:pt>
                <c:pt idx="43">
                  <c:v>0.32250000000000006</c:v>
                </c:pt>
                <c:pt idx="44">
                  <c:v>0.32999999999999996</c:v>
                </c:pt>
                <c:pt idx="45">
                  <c:v>0.33749999999999991</c:v>
                </c:pt>
                <c:pt idx="46">
                  <c:v>0.34499999999999997</c:v>
                </c:pt>
                <c:pt idx="47">
                  <c:v>0.35249999999999998</c:v>
                </c:pt>
                <c:pt idx="48">
                  <c:v>0.36</c:v>
                </c:pt>
                <c:pt idx="49">
                  <c:v>0.36749999999999999</c:v>
                </c:pt>
                <c:pt idx="50">
                  <c:v>0.375</c:v>
                </c:pt>
                <c:pt idx="51">
                  <c:v>0.38250000000000001</c:v>
                </c:pt>
                <c:pt idx="52">
                  <c:v>0.39</c:v>
                </c:pt>
                <c:pt idx="53">
                  <c:v>0.39750000000000002</c:v>
                </c:pt>
                <c:pt idx="54">
                  <c:v>0.40500000000000003</c:v>
                </c:pt>
                <c:pt idx="55">
                  <c:v>0.41250000000000009</c:v>
                </c:pt>
                <c:pt idx="56">
                  <c:v>0.42000000000000004</c:v>
                </c:pt>
                <c:pt idx="57">
                  <c:v>0.42750000000000005</c:v>
                </c:pt>
                <c:pt idx="58">
                  <c:v>0.43500000000000005</c:v>
                </c:pt>
                <c:pt idx="59">
                  <c:v>0.44250000000000006</c:v>
                </c:pt>
                <c:pt idx="60">
                  <c:v>0.45</c:v>
                </c:pt>
                <c:pt idx="61">
                  <c:v>0.45750000000000002</c:v>
                </c:pt>
                <c:pt idx="62">
                  <c:v>0.46500000000000002</c:v>
                </c:pt>
                <c:pt idx="63">
                  <c:v>0.47249999999999998</c:v>
                </c:pt>
                <c:pt idx="64">
                  <c:v>0.48</c:v>
                </c:pt>
                <c:pt idx="65">
                  <c:v>0.48749999999999999</c:v>
                </c:pt>
                <c:pt idx="66">
                  <c:v>0.49499999999999994</c:v>
                </c:pt>
                <c:pt idx="67">
                  <c:v>0.50249999999999995</c:v>
                </c:pt>
                <c:pt idx="68">
                  <c:v>0.5099999999999999</c:v>
                </c:pt>
                <c:pt idx="69">
                  <c:v>0.51749999999999996</c:v>
                </c:pt>
                <c:pt idx="70">
                  <c:v>0.52499999999999991</c:v>
                </c:pt>
                <c:pt idx="71">
                  <c:v>0.53249999999999997</c:v>
                </c:pt>
                <c:pt idx="72">
                  <c:v>0.54</c:v>
                </c:pt>
                <c:pt idx="73">
                  <c:v>0.54749999999999999</c:v>
                </c:pt>
                <c:pt idx="74">
                  <c:v>0.55500000000000005</c:v>
                </c:pt>
                <c:pt idx="75">
                  <c:v>0.5625</c:v>
                </c:pt>
                <c:pt idx="76">
                  <c:v>0.56999999999999995</c:v>
                </c:pt>
                <c:pt idx="77">
                  <c:v>0.57750000000000001</c:v>
                </c:pt>
                <c:pt idx="78">
                  <c:v>0.58499999999999996</c:v>
                </c:pt>
                <c:pt idx="79">
                  <c:v>0.59250000000000003</c:v>
                </c:pt>
                <c:pt idx="80">
                  <c:v>0.6</c:v>
                </c:pt>
                <c:pt idx="81">
                  <c:v>0.60750000000000004</c:v>
                </c:pt>
                <c:pt idx="82">
                  <c:v>0.61499999999999999</c:v>
                </c:pt>
                <c:pt idx="83">
                  <c:v>0.62250000000000005</c:v>
                </c:pt>
                <c:pt idx="84">
                  <c:v>0.63</c:v>
                </c:pt>
                <c:pt idx="85">
                  <c:v>0.63749999999999996</c:v>
                </c:pt>
                <c:pt idx="86">
                  <c:v>0.64500000000000002</c:v>
                </c:pt>
                <c:pt idx="87">
                  <c:v>0.65249999999999997</c:v>
                </c:pt>
                <c:pt idx="88">
                  <c:v>0.66</c:v>
                </c:pt>
                <c:pt idx="89">
                  <c:v>0.66749999999999998</c:v>
                </c:pt>
                <c:pt idx="90">
                  <c:v>0.67500000000000004</c:v>
                </c:pt>
                <c:pt idx="91">
                  <c:v>0.6825</c:v>
                </c:pt>
                <c:pt idx="92">
                  <c:v>0.69</c:v>
                </c:pt>
                <c:pt idx="93">
                  <c:v>0.69750000000000001</c:v>
                </c:pt>
                <c:pt idx="94">
                  <c:v>0.70499999999999996</c:v>
                </c:pt>
                <c:pt idx="95">
                  <c:v>0.71250000000000002</c:v>
                </c:pt>
                <c:pt idx="96">
                  <c:v>0.72</c:v>
                </c:pt>
                <c:pt idx="97">
                  <c:v>0.72750000000000004</c:v>
                </c:pt>
                <c:pt idx="98">
                  <c:v>0.73499999999999999</c:v>
                </c:pt>
                <c:pt idx="99">
                  <c:v>0.74250000000000005</c:v>
                </c:pt>
                <c:pt idx="100">
                  <c:v>0.75</c:v>
                </c:pt>
              </c:numCache>
            </c:numRef>
          </c:xVal>
          <c:yVal>
            <c:numRef>
              <c:f>'Sheet1 (2)'!$B$13:$B$113</c:f>
              <c:numCache>
                <c:formatCode>0.00%</c:formatCode>
                <c:ptCount val="101"/>
                <c:pt idx="0">
                  <c:v>0</c:v>
                </c:pt>
                <c:pt idx="1">
                  <c:v>1.0000000000000009E-2</c:v>
                </c:pt>
                <c:pt idx="2">
                  <c:v>2.0000000000000018E-2</c:v>
                </c:pt>
                <c:pt idx="3">
                  <c:v>3.0000000000000027E-2</c:v>
                </c:pt>
                <c:pt idx="4">
                  <c:v>4.0000000000000036E-2</c:v>
                </c:pt>
                <c:pt idx="5">
                  <c:v>5.0000000000000044E-2</c:v>
                </c:pt>
                <c:pt idx="6">
                  <c:v>6.0000000000000053E-2</c:v>
                </c:pt>
                <c:pt idx="7">
                  <c:v>6.9999999999999951E-2</c:v>
                </c:pt>
                <c:pt idx="8">
                  <c:v>7.999999999999996E-2</c:v>
                </c:pt>
                <c:pt idx="9">
                  <c:v>8.9999999999999969E-2</c:v>
                </c:pt>
                <c:pt idx="10">
                  <c:v>9.9999999999999978E-2</c:v>
                </c:pt>
                <c:pt idx="11">
                  <c:v>0.10999999999999999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0.17000000000000004</c:v>
                </c:pt>
                <c:pt idx="18">
                  <c:v>0.18000000000000005</c:v>
                </c:pt>
                <c:pt idx="19">
                  <c:v>0.18999999999999995</c:v>
                </c:pt>
                <c:pt idx="20">
                  <c:v>0.19999999999999996</c:v>
                </c:pt>
                <c:pt idx="21">
                  <c:v>0.20999999999999996</c:v>
                </c:pt>
                <c:pt idx="22">
                  <c:v>0.21999999999999997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0.31999999999999995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0.43999999999999995</c:v>
                </c:pt>
                <c:pt idx="45">
                  <c:v>0.44999999999999996</c:v>
                </c:pt>
                <c:pt idx="46">
                  <c:v>0.45999999999999996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0.58000000000000007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0.66999999999999993</c:v>
                </c:pt>
                <c:pt idx="68">
                  <c:v>0.67999999999999994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0.92999999999999994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'Sheet1 (2)'!$O$12</c:f>
              <c:strCache>
                <c:ptCount val="1"/>
                <c:pt idx="0">
                  <c:v>Hours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'Sheet1 (2)'!$O$13:$O$113</c:f>
              <c:numCache>
                <c:formatCode>0.00%</c:formatCode>
                <c:ptCount val="101"/>
                <c:pt idx="0">
                  <c:v>0</c:v>
                </c:pt>
                <c:pt idx="1">
                  <c:v>6.6666666666666671E-3</c:v>
                </c:pt>
                <c:pt idx="2">
                  <c:v>1.3333333333333249E-2</c:v>
                </c:pt>
                <c:pt idx="3">
                  <c:v>2.0000000000000084E-2</c:v>
                </c:pt>
                <c:pt idx="4">
                  <c:v>2.6666666666666668E-2</c:v>
                </c:pt>
                <c:pt idx="5">
                  <c:v>3.3333333333333333E-2</c:v>
                </c:pt>
                <c:pt idx="6">
                  <c:v>4.0000000000000084E-2</c:v>
                </c:pt>
                <c:pt idx="7">
                  <c:v>4.6666666666666586E-2</c:v>
                </c:pt>
                <c:pt idx="8">
                  <c:v>5.3333333333333247E-2</c:v>
                </c:pt>
                <c:pt idx="9">
                  <c:v>0.06</c:v>
                </c:pt>
                <c:pt idx="10">
                  <c:v>6.6666666666666666E-2</c:v>
                </c:pt>
                <c:pt idx="11">
                  <c:v>7.3333333333333334E-2</c:v>
                </c:pt>
                <c:pt idx="12">
                  <c:v>7.9999999999999918E-2</c:v>
                </c:pt>
                <c:pt idx="13">
                  <c:v>8.6666666666666753E-2</c:v>
                </c:pt>
                <c:pt idx="14">
                  <c:v>9.3333333333333338E-2</c:v>
                </c:pt>
                <c:pt idx="15">
                  <c:v>0.1</c:v>
                </c:pt>
                <c:pt idx="16">
                  <c:v>0.10666666666666667</c:v>
                </c:pt>
                <c:pt idx="17">
                  <c:v>0.11333333333333341</c:v>
                </c:pt>
                <c:pt idx="18">
                  <c:v>0.12000000000000008</c:v>
                </c:pt>
                <c:pt idx="19">
                  <c:v>0.12666666666666659</c:v>
                </c:pt>
                <c:pt idx="20">
                  <c:v>0.13333333333333333</c:v>
                </c:pt>
                <c:pt idx="21">
                  <c:v>0.14000000000000001</c:v>
                </c:pt>
                <c:pt idx="22">
                  <c:v>0.14666666666666658</c:v>
                </c:pt>
                <c:pt idx="23">
                  <c:v>0.15333333333333332</c:v>
                </c:pt>
                <c:pt idx="24">
                  <c:v>0.16</c:v>
                </c:pt>
                <c:pt idx="25">
                  <c:v>0.16666666666666666</c:v>
                </c:pt>
                <c:pt idx="26">
                  <c:v>0.17333333333333334</c:v>
                </c:pt>
                <c:pt idx="27">
                  <c:v>0.18</c:v>
                </c:pt>
                <c:pt idx="28">
                  <c:v>0.18666666666666676</c:v>
                </c:pt>
                <c:pt idx="29">
                  <c:v>0.19333333333333333</c:v>
                </c:pt>
                <c:pt idx="30">
                  <c:v>0.2</c:v>
                </c:pt>
                <c:pt idx="31">
                  <c:v>0.20666666666666667</c:v>
                </c:pt>
                <c:pt idx="32">
                  <c:v>0.21333333333333324</c:v>
                </c:pt>
                <c:pt idx="33">
                  <c:v>0.22</c:v>
                </c:pt>
                <c:pt idx="34">
                  <c:v>0.22666666666666666</c:v>
                </c:pt>
                <c:pt idx="35">
                  <c:v>0.23333333333333334</c:v>
                </c:pt>
                <c:pt idx="36">
                  <c:v>0.24</c:v>
                </c:pt>
                <c:pt idx="37">
                  <c:v>0.24666666666666667</c:v>
                </c:pt>
                <c:pt idx="38">
                  <c:v>0.25333333333333335</c:v>
                </c:pt>
                <c:pt idx="39">
                  <c:v>0.26</c:v>
                </c:pt>
                <c:pt idx="40">
                  <c:v>0.26666666666666666</c:v>
                </c:pt>
                <c:pt idx="41">
                  <c:v>0.27333333333333332</c:v>
                </c:pt>
                <c:pt idx="42">
                  <c:v>0.28000000000000003</c:v>
                </c:pt>
                <c:pt idx="43">
                  <c:v>0.28666666666666674</c:v>
                </c:pt>
                <c:pt idx="44">
                  <c:v>0.29333333333333328</c:v>
                </c:pt>
                <c:pt idx="45">
                  <c:v>0.3</c:v>
                </c:pt>
                <c:pt idx="46">
                  <c:v>0.30666666666666664</c:v>
                </c:pt>
                <c:pt idx="47">
                  <c:v>0.3133333333333333</c:v>
                </c:pt>
                <c:pt idx="48">
                  <c:v>0.32</c:v>
                </c:pt>
                <c:pt idx="49">
                  <c:v>0.32666666666666672</c:v>
                </c:pt>
                <c:pt idx="50">
                  <c:v>0.33333333333333331</c:v>
                </c:pt>
                <c:pt idx="51">
                  <c:v>0.33999999999999997</c:v>
                </c:pt>
                <c:pt idx="52">
                  <c:v>0.34666666666666668</c:v>
                </c:pt>
                <c:pt idx="53">
                  <c:v>0.35333333333333339</c:v>
                </c:pt>
                <c:pt idx="54">
                  <c:v>0.35999999999999993</c:v>
                </c:pt>
                <c:pt idx="55">
                  <c:v>0.36666666666666664</c:v>
                </c:pt>
                <c:pt idx="56">
                  <c:v>0.37333333333333329</c:v>
                </c:pt>
                <c:pt idx="57">
                  <c:v>0.38</c:v>
                </c:pt>
                <c:pt idx="58">
                  <c:v>0.38666666666666666</c:v>
                </c:pt>
                <c:pt idx="59">
                  <c:v>0.39333333333333331</c:v>
                </c:pt>
                <c:pt idx="60">
                  <c:v>0.4</c:v>
                </c:pt>
                <c:pt idx="61">
                  <c:v>0.40666666666666668</c:v>
                </c:pt>
                <c:pt idx="62">
                  <c:v>0.41333333333333333</c:v>
                </c:pt>
                <c:pt idx="63">
                  <c:v>0.42</c:v>
                </c:pt>
                <c:pt idx="64">
                  <c:v>0.42666666666666669</c:v>
                </c:pt>
                <c:pt idx="65">
                  <c:v>0.43333333333333335</c:v>
                </c:pt>
                <c:pt idx="66">
                  <c:v>0.44</c:v>
                </c:pt>
                <c:pt idx="67">
                  <c:v>0.44666666666666666</c:v>
                </c:pt>
                <c:pt idx="68">
                  <c:v>0.45333333333333331</c:v>
                </c:pt>
                <c:pt idx="69">
                  <c:v>0.46</c:v>
                </c:pt>
                <c:pt idx="70">
                  <c:v>0.46666666666666667</c:v>
                </c:pt>
                <c:pt idx="71">
                  <c:v>0.47333333333333333</c:v>
                </c:pt>
                <c:pt idx="72">
                  <c:v>0.48</c:v>
                </c:pt>
                <c:pt idx="73">
                  <c:v>0.48666666666666669</c:v>
                </c:pt>
                <c:pt idx="74">
                  <c:v>0.49333333333333335</c:v>
                </c:pt>
                <c:pt idx="75">
                  <c:v>0.5</c:v>
                </c:pt>
                <c:pt idx="76">
                  <c:v>0.50666666666666671</c:v>
                </c:pt>
                <c:pt idx="77">
                  <c:v>0.51333333333333331</c:v>
                </c:pt>
                <c:pt idx="78">
                  <c:v>0.52</c:v>
                </c:pt>
                <c:pt idx="79">
                  <c:v>0.52666666666666662</c:v>
                </c:pt>
                <c:pt idx="80">
                  <c:v>0.53333333333333333</c:v>
                </c:pt>
                <c:pt idx="81">
                  <c:v>0.54</c:v>
                </c:pt>
                <c:pt idx="82">
                  <c:v>0.54666666666666663</c:v>
                </c:pt>
                <c:pt idx="83">
                  <c:v>0.55333333333333334</c:v>
                </c:pt>
                <c:pt idx="84">
                  <c:v>0.56000000000000005</c:v>
                </c:pt>
                <c:pt idx="85">
                  <c:v>0.56666666666666665</c:v>
                </c:pt>
                <c:pt idx="86">
                  <c:v>0.57333333333333336</c:v>
                </c:pt>
                <c:pt idx="87">
                  <c:v>0.57999999999999996</c:v>
                </c:pt>
                <c:pt idx="88">
                  <c:v>0.58666666666666667</c:v>
                </c:pt>
                <c:pt idx="89">
                  <c:v>0.59333333333333338</c:v>
                </c:pt>
                <c:pt idx="90">
                  <c:v>0.6</c:v>
                </c:pt>
                <c:pt idx="91">
                  <c:v>0.60666666666666669</c:v>
                </c:pt>
                <c:pt idx="92">
                  <c:v>0.61333333333333329</c:v>
                </c:pt>
                <c:pt idx="93">
                  <c:v>0.62</c:v>
                </c:pt>
                <c:pt idx="94">
                  <c:v>0.62666666666666671</c:v>
                </c:pt>
                <c:pt idx="95">
                  <c:v>0.6333333333333333</c:v>
                </c:pt>
                <c:pt idx="96">
                  <c:v>0.64</c:v>
                </c:pt>
                <c:pt idx="97">
                  <c:v>0.64666666666666661</c:v>
                </c:pt>
                <c:pt idx="98">
                  <c:v>0.65333333333333332</c:v>
                </c:pt>
                <c:pt idx="99">
                  <c:v>0.66</c:v>
                </c:pt>
                <c:pt idx="100">
                  <c:v>0.66666666666666663</c:v>
                </c:pt>
              </c:numCache>
            </c:numRef>
          </c:xVal>
          <c:yVal>
            <c:numRef>
              <c:f>'Sheet1 (2)'!$B$13:$B$113</c:f>
              <c:numCache>
                <c:formatCode>0.00%</c:formatCode>
                <c:ptCount val="101"/>
                <c:pt idx="0">
                  <c:v>0</c:v>
                </c:pt>
                <c:pt idx="1">
                  <c:v>1.0000000000000009E-2</c:v>
                </c:pt>
                <c:pt idx="2">
                  <c:v>2.0000000000000018E-2</c:v>
                </c:pt>
                <c:pt idx="3">
                  <c:v>3.0000000000000027E-2</c:v>
                </c:pt>
                <c:pt idx="4">
                  <c:v>4.0000000000000036E-2</c:v>
                </c:pt>
                <c:pt idx="5">
                  <c:v>5.0000000000000044E-2</c:v>
                </c:pt>
                <c:pt idx="6">
                  <c:v>6.0000000000000053E-2</c:v>
                </c:pt>
                <c:pt idx="7">
                  <c:v>6.9999999999999951E-2</c:v>
                </c:pt>
                <c:pt idx="8">
                  <c:v>7.999999999999996E-2</c:v>
                </c:pt>
                <c:pt idx="9">
                  <c:v>8.9999999999999969E-2</c:v>
                </c:pt>
                <c:pt idx="10">
                  <c:v>9.9999999999999978E-2</c:v>
                </c:pt>
                <c:pt idx="11">
                  <c:v>0.10999999999999999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0.17000000000000004</c:v>
                </c:pt>
                <c:pt idx="18">
                  <c:v>0.18000000000000005</c:v>
                </c:pt>
                <c:pt idx="19">
                  <c:v>0.18999999999999995</c:v>
                </c:pt>
                <c:pt idx="20">
                  <c:v>0.19999999999999996</c:v>
                </c:pt>
                <c:pt idx="21">
                  <c:v>0.20999999999999996</c:v>
                </c:pt>
                <c:pt idx="22">
                  <c:v>0.21999999999999997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0.31999999999999995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0.43999999999999995</c:v>
                </c:pt>
                <c:pt idx="45">
                  <c:v>0.44999999999999996</c:v>
                </c:pt>
                <c:pt idx="46">
                  <c:v>0.45999999999999996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0.58000000000000007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0.66999999999999993</c:v>
                </c:pt>
                <c:pt idx="68">
                  <c:v>0.67999999999999994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0.92999999999999994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'Sheet1 (2)'!$S$12</c:f>
              <c:strCache>
                <c:ptCount val="1"/>
                <c:pt idx="0">
                  <c:v>Installed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marker>
            <c:symbol val="none"/>
          </c:marker>
          <c:xVal>
            <c:numRef>
              <c:f>'Sheet1 (2)'!$S$13:$S$113</c:f>
              <c:numCache>
                <c:formatCode>0.00%</c:formatCode>
                <c:ptCount val="101"/>
                <c:pt idx="0">
                  <c:v>0</c:v>
                </c:pt>
                <c:pt idx="1">
                  <c:v>8.5714285714285788E-3</c:v>
                </c:pt>
                <c:pt idx="2">
                  <c:v>1.7142857142857158E-2</c:v>
                </c:pt>
                <c:pt idx="3">
                  <c:v>2.5714285714285738E-2</c:v>
                </c:pt>
                <c:pt idx="4">
                  <c:v>3.4285714285714315E-2</c:v>
                </c:pt>
                <c:pt idx="5">
                  <c:v>4.2857142857142892E-2</c:v>
                </c:pt>
                <c:pt idx="6">
                  <c:v>5.1428571428571476E-2</c:v>
                </c:pt>
                <c:pt idx="7">
                  <c:v>5.9999999999999963E-2</c:v>
                </c:pt>
                <c:pt idx="8">
                  <c:v>6.8571428571428533E-2</c:v>
                </c:pt>
                <c:pt idx="9">
                  <c:v>7.7142857142857124E-2</c:v>
                </c:pt>
                <c:pt idx="10">
                  <c:v>8.5714285714285687E-2</c:v>
                </c:pt>
                <c:pt idx="11">
                  <c:v>9.4285714285714278E-2</c:v>
                </c:pt>
                <c:pt idx="12">
                  <c:v>0.10285714285714284</c:v>
                </c:pt>
                <c:pt idx="13">
                  <c:v>0.11142857142857143</c:v>
                </c:pt>
                <c:pt idx="14">
                  <c:v>0.12000000000000001</c:v>
                </c:pt>
                <c:pt idx="15">
                  <c:v>0.12857142857142859</c:v>
                </c:pt>
                <c:pt idx="16">
                  <c:v>0.13714285714285715</c:v>
                </c:pt>
                <c:pt idx="17">
                  <c:v>0.14571428571428577</c:v>
                </c:pt>
                <c:pt idx="18">
                  <c:v>0.15428571428571433</c:v>
                </c:pt>
                <c:pt idx="19">
                  <c:v>0.16285714285714281</c:v>
                </c:pt>
                <c:pt idx="20">
                  <c:v>0.17142857142857137</c:v>
                </c:pt>
                <c:pt idx="21">
                  <c:v>0.17999999999999997</c:v>
                </c:pt>
                <c:pt idx="22">
                  <c:v>0.18857142857142856</c:v>
                </c:pt>
                <c:pt idx="23">
                  <c:v>0.19714285714285712</c:v>
                </c:pt>
                <c:pt idx="24">
                  <c:v>0.20571428571428568</c:v>
                </c:pt>
                <c:pt idx="25">
                  <c:v>0.21428571428571427</c:v>
                </c:pt>
                <c:pt idx="26">
                  <c:v>0.22285714285714286</c:v>
                </c:pt>
                <c:pt idx="27">
                  <c:v>0.23142857142857146</c:v>
                </c:pt>
                <c:pt idx="28">
                  <c:v>0.24000000000000002</c:v>
                </c:pt>
                <c:pt idx="29">
                  <c:v>0.24857142857142861</c:v>
                </c:pt>
                <c:pt idx="30">
                  <c:v>0.25714285714285717</c:v>
                </c:pt>
                <c:pt idx="31">
                  <c:v>0.26571428571428574</c:v>
                </c:pt>
                <c:pt idx="32">
                  <c:v>0.27428571428571424</c:v>
                </c:pt>
                <c:pt idx="33">
                  <c:v>0.28285714285714281</c:v>
                </c:pt>
                <c:pt idx="34">
                  <c:v>0.29142857142857143</c:v>
                </c:pt>
                <c:pt idx="35">
                  <c:v>0.29999999999999993</c:v>
                </c:pt>
                <c:pt idx="36">
                  <c:v>0.30857142857142861</c:v>
                </c:pt>
                <c:pt idx="37">
                  <c:v>0.31714285714285706</c:v>
                </c:pt>
                <c:pt idx="38">
                  <c:v>0.32571428571428579</c:v>
                </c:pt>
                <c:pt idx="39">
                  <c:v>0.33428571428571424</c:v>
                </c:pt>
                <c:pt idx="40">
                  <c:v>0.34285714285714292</c:v>
                </c:pt>
                <c:pt idx="41">
                  <c:v>0.35142857142857142</c:v>
                </c:pt>
                <c:pt idx="42">
                  <c:v>0.36000000000000004</c:v>
                </c:pt>
                <c:pt idx="43">
                  <c:v>0.36857142857142861</c:v>
                </c:pt>
                <c:pt idx="44">
                  <c:v>0.37714285714285711</c:v>
                </c:pt>
                <c:pt idx="45">
                  <c:v>0.38571428571428568</c:v>
                </c:pt>
                <c:pt idx="46">
                  <c:v>0.39428571428571424</c:v>
                </c:pt>
                <c:pt idx="47">
                  <c:v>0.40285714285714286</c:v>
                </c:pt>
                <c:pt idx="48">
                  <c:v>0.41142857142857137</c:v>
                </c:pt>
                <c:pt idx="49">
                  <c:v>0.42</c:v>
                </c:pt>
                <c:pt idx="50">
                  <c:v>0.42857142857142855</c:v>
                </c:pt>
                <c:pt idx="51">
                  <c:v>0.43714285714285717</c:v>
                </c:pt>
                <c:pt idx="52">
                  <c:v>0.44571428571428573</c:v>
                </c:pt>
                <c:pt idx="53">
                  <c:v>0.45428571428571429</c:v>
                </c:pt>
                <c:pt idx="54">
                  <c:v>0.46285714285714291</c:v>
                </c:pt>
                <c:pt idx="55">
                  <c:v>0.47142857142857142</c:v>
                </c:pt>
                <c:pt idx="56">
                  <c:v>0.48000000000000004</c:v>
                </c:pt>
                <c:pt idx="57">
                  <c:v>0.4885714285714286</c:v>
                </c:pt>
                <c:pt idx="58">
                  <c:v>0.49714285714285722</c:v>
                </c:pt>
                <c:pt idx="59">
                  <c:v>0.50571428571428578</c:v>
                </c:pt>
                <c:pt idx="60">
                  <c:v>0.51428571428571423</c:v>
                </c:pt>
                <c:pt idx="61">
                  <c:v>0.52285714285714291</c:v>
                </c:pt>
                <c:pt idx="62">
                  <c:v>0.53142857142857136</c:v>
                </c:pt>
                <c:pt idx="63">
                  <c:v>0.54</c:v>
                </c:pt>
                <c:pt idx="64">
                  <c:v>0.5485714285714286</c:v>
                </c:pt>
                <c:pt idx="65">
                  <c:v>0.55714285714285716</c:v>
                </c:pt>
                <c:pt idx="66">
                  <c:v>0.56571428571428561</c:v>
                </c:pt>
                <c:pt idx="67">
                  <c:v>0.57428571428571418</c:v>
                </c:pt>
                <c:pt idx="68">
                  <c:v>0.58285714285714285</c:v>
                </c:pt>
                <c:pt idx="69">
                  <c:v>0.59142857142857141</c:v>
                </c:pt>
                <c:pt idx="70">
                  <c:v>0.59999999999999987</c:v>
                </c:pt>
                <c:pt idx="71">
                  <c:v>0.60857142857142854</c:v>
                </c:pt>
                <c:pt idx="72">
                  <c:v>0.61714285714285722</c:v>
                </c:pt>
                <c:pt idx="73">
                  <c:v>0.62571428571428567</c:v>
                </c:pt>
                <c:pt idx="74">
                  <c:v>0.63428571428571412</c:v>
                </c:pt>
                <c:pt idx="75">
                  <c:v>0.6428571428571429</c:v>
                </c:pt>
                <c:pt idx="76">
                  <c:v>0.65142857142857158</c:v>
                </c:pt>
                <c:pt idx="77">
                  <c:v>0.66</c:v>
                </c:pt>
                <c:pt idx="78">
                  <c:v>0.66857142857142848</c:v>
                </c:pt>
                <c:pt idx="79">
                  <c:v>0.67714285714285727</c:v>
                </c:pt>
                <c:pt idx="80">
                  <c:v>0.68571428571428583</c:v>
                </c:pt>
                <c:pt idx="81">
                  <c:v>0.69428571428571428</c:v>
                </c:pt>
                <c:pt idx="82">
                  <c:v>0.70285714285714285</c:v>
                </c:pt>
                <c:pt idx="83">
                  <c:v>0.71142857142857141</c:v>
                </c:pt>
                <c:pt idx="84">
                  <c:v>0.72</c:v>
                </c:pt>
                <c:pt idx="85">
                  <c:v>0.72857142857142854</c:v>
                </c:pt>
                <c:pt idx="86">
                  <c:v>0.73714285714285721</c:v>
                </c:pt>
                <c:pt idx="87">
                  <c:v>0.74571428571428566</c:v>
                </c:pt>
                <c:pt idx="88">
                  <c:v>0.75428571428571434</c:v>
                </c:pt>
                <c:pt idx="89">
                  <c:v>0.76285714285714279</c:v>
                </c:pt>
                <c:pt idx="90">
                  <c:v>0.77142857142857146</c:v>
                </c:pt>
                <c:pt idx="91">
                  <c:v>0.78</c:v>
                </c:pt>
                <c:pt idx="92">
                  <c:v>0.78857142857142859</c:v>
                </c:pt>
                <c:pt idx="93">
                  <c:v>0.79714285714285715</c:v>
                </c:pt>
                <c:pt idx="94">
                  <c:v>0.80571428571428572</c:v>
                </c:pt>
                <c:pt idx="95">
                  <c:v>0.81428571428571417</c:v>
                </c:pt>
                <c:pt idx="96">
                  <c:v>0.82285714285714273</c:v>
                </c:pt>
                <c:pt idx="97">
                  <c:v>0.83142857142857152</c:v>
                </c:pt>
                <c:pt idx="98">
                  <c:v>0.84</c:v>
                </c:pt>
                <c:pt idx="99">
                  <c:v>0.84857142857142842</c:v>
                </c:pt>
                <c:pt idx="100">
                  <c:v>0.8571428571428571</c:v>
                </c:pt>
              </c:numCache>
            </c:numRef>
          </c:xVal>
          <c:yVal>
            <c:numRef>
              <c:f>'Sheet1 (2)'!$B$13:$B$113</c:f>
              <c:numCache>
                <c:formatCode>0.00%</c:formatCode>
                <c:ptCount val="101"/>
                <c:pt idx="0">
                  <c:v>0</c:v>
                </c:pt>
                <c:pt idx="1">
                  <c:v>1.0000000000000009E-2</c:v>
                </c:pt>
                <c:pt idx="2">
                  <c:v>2.0000000000000018E-2</c:v>
                </c:pt>
                <c:pt idx="3">
                  <c:v>3.0000000000000027E-2</c:v>
                </c:pt>
                <c:pt idx="4">
                  <c:v>4.0000000000000036E-2</c:v>
                </c:pt>
                <c:pt idx="5">
                  <c:v>5.0000000000000044E-2</c:v>
                </c:pt>
                <c:pt idx="6">
                  <c:v>6.0000000000000053E-2</c:v>
                </c:pt>
                <c:pt idx="7">
                  <c:v>6.9999999999999951E-2</c:v>
                </c:pt>
                <c:pt idx="8">
                  <c:v>7.999999999999996E-2</c:v>
                </c:pt>
                <c:pt idx="9">
                  <c:v>8.9999999999999969E-2</c:v>
                </c:pt>
                <c:pt idx="10">
                  <c:v>9.9999999999999978E-2</c:v>
                </c:pt>
                <c:pt idx="11">
                  <c:v>0.10999999999999999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0.17000000000000004</c:v>
                </c:pt>
                <c:pt idx="18">
                  <c:v>0.18000000000000005</c:v>
                </c:pt>
                <c:pt idx="19">
                  <c:v>0.18999999999999995</c:v>
                </c:pt>
                <c:pt idx="20">
                  <c:v>0.19999999999999996</c:v>
                </c:pt>
                <c:pt idx="21">
                  <c:v>0.20999999999999996</c:v>
                </c:pt>
                <c:pt idx="22">
                  <c:v>0.21999999999999997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0.29000000000000004</c:v>
                </c:pt>
                <c:pt idx="30">
                  <c:v>0.30000000000000004</c:v>
                </c:pt>
                <c:pt idx="31">
                  <c:v>0.31000000000000005</c:v>
                </c:pt>
                <c:pt idx="32">
                  <c:v>0.31999999999999995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0.43000000000000005</c:v>
                </c:pt>
                <c:pt idx="44">
                  <c:v>0.43999999999999995</c:v>
                </c:pt>
                <c:pt idx="45">
                  <c:v>0.44999999999999996</c:v>
                </c:pt>
                <c:pt idx="46">
                  <c:v>0.45999999999999996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0.58000000000000007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0.66999999999999993</c:v>
                </c:pt>
                <c:pt idx="68">
                  <c:v>0.67999999999999994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0.92999999999999994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52488"/>
        <c:axId val="174552880"/>
      </c:scatterChart>
      <c:valAx>
        <c:axId val="17455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1200"/>
                  <a:t>% Weighted EFOR</a:t>
                </a:r>
              </a:p>
            </c:rich>
          </c:tx>
          <c:layout>
            <c:manualLayout>
              <c:xMode val="edge"/>
              <c:yMode val="edge"/>
              <c:x val="0.43878630162711774"/>
              <c:y val="0.923347703708982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552880"/>
        <c:crosses val="autoZero"/>
        <c:crossBetween val="midCat"/>
      </c:valAx>
      <c:valAx>
        <c:axId val="174552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1200"/>
                  <a:t>% EFOR Plant A</a:t>
                </a:r>
              </a:p>
            </c:rich>
          </c:tx>
          <c:layout>
            <c:manualLayout>
              <c:xMode val="edge"/>
              <c:yMode val="edge"/>
              <c:x val="2.8933095458468033E-2"/>
              <c:y val="0.41965178560824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5524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10260812798746"/>
          <c:y val="0.3141707816183994"/>
          <c:w val="0.16492919645691648"/>
          <c:h val="0.2510031585034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4</xdr:row>
      <xdr:rowOff>9525</xdr:rowOff>
    </xdr:from>
    <xdr:to>
      <xdr:col>31</xdr:col>
      <xdr:colOff>371475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13"/>
  <sheetViews>
    <sheetView showGridLines="0" tabSelected="1" workbookViewId="0">
      <selection activeCell="Q13" sqref="Q13"/>
    </sheetView>
  </sheetViews>
  <sheetFormatPr defaultRowHeight="10.199999999999999" x14ac:dyDescent="0.2"/>
  <cols>
    <col min="1" max="1" width="15.33203125" customWidth="1"/>
    <col min="7" max="7" width="7.6640625" customWidth="1"/>
    <col min="9" max="9" width="4.1640625" customWidth="1"/>
    <col min="13" max="13" width="12.6640625" bestFit="1" customWidth="1"/>
    <col min="14" max="14" width="4.33203125" customWidth="1"/>
    <col min="15" max="15" width="11.6640625" customWidth="1"/>
    <col min="18" max="18" width="12.33203125" customWidth="1"/>
    <col min="33" max="33" width="21" customWidth="1"/>
  </cols>
  <sheetData>
    <row r="3" spans="1:35" x14ac:dyDescent="0.2">
      <c r="A3" s="7" t="s">
        <v>0</v>
      </c>
      <c r="B3" s="8" t="s">
        <v>1</v>
      </c>
      <c r="C3" s="8" t="s">
        <v>2</v>
      </c>
      <c r="D3" s="8"/>
    </row>
    <row r="4" spans="1:35" x14ac:dyDescent="0.2">
      <c r="A4" s="10" t="s">
        <v>3</v>
      </c>
      <c r="B4" s="35">
        <v>40</v>
      </c>
      <c r="C4" s="35">
        <v>20</v>
      </c>
      <c r="D4" s="3"/>
    </row>
    <row r="5" spans="1:35" ht="13.8" x14ac:dyDescent="0.25">
      <c r="A5" s="10" t="s">
        <v>4</v>
      </c>
      <c r="B5" s="36">
        <v>3</v>
      </c>
      <c r="C5" s="36">
        <v>1</v>
      </c>
      <c r="D5" s="9"/>
      <c r="AG5" s="29" t="str">
        <f>$A$3</f>
        <v>Assumptions</v>
      </c>
      <c r="AH5" s="30" t="str">
        <f>$B$3</f>
        <v>Plant A</v>
      </c>
      <c r="AI5" s="30" t="str">
        <f>$C$3</f>
        <v>Plant B</v>
      </c>
    </row>
    <row r="6" spans="1:35" ht="13.8" x14ac:dyDescent="0.25">
      <c r="A6" s="10" t="s">
        <v>5</v>
      </c>
      <c r="B6" s="35">
        <v>720</v>
      </c>
      <c r="C6" s="35">
        <v>720</v>
      </c>
      <c r="D6" s="3"/>
      <c r="Q6" s="2"/>
      <c r="AG6" s="31" t="str">
        <f>$A$4</f>
        <v>#WTG=</v>
      </c>
      <c r="AH6" s="32">
        <f>$B$4</f>
        <v>40</v>
      </c>
      <c r="AI6" s="32">
        <f>$C$4</f>
        <v>20</v>
      </c>
    </row>
    <row r="7" spans="1:35" ht="13.8" x14ac:dyDescent="0.25">
      <c r="A7" s="22" t="s">
        <v>6</v>
      </c>
      <c r="B7" s="37">
        <v>0.25</v>
      </c>
      <c r="C7" s="38">
        <v>0.5</v>
      </c>
      <c r="D7" s="4"/>
      <c r="AG7" s="31" t="str">
        <f>$A$5</f>
        <v>Rating(MW)=</v>
      </c>
      <c r="AH7" s="33">
        <f>$B$5</f>
        <v>3</v>
      </c>
      <c r="AI7" s="33">
        <f>$C$5</f>
        <v>1</v>
      </c>
    </row>
    <row r="8" spans="1:35" ht="13.8" x14ac:dyDescent="0.25">
      <c r="A8" s="10" t="s">
        <v>7</v>
      </c>
      <c r="B8" s="11" t="s">
        <v>8</v>
      </c>
      <c r="C8" s="12">
        <v>1</v>
      </c>
      <c r="D8" s="4"/>
      <c r="AG8" s="31" t="str">
        <f>$A$6</f>
        <v>Hrs/Mo=</v>
      </c>
      <c r="AH8" s="32">
        <f>$B$6</f>
        <v>720</v>
      </c>
      <c r="AI8" s="32">
        <f>$C$6</f>
        <v>720</v>
      </c>
    </row>
    <row r="9" spans="1:35" ht="13.8" x14ac:dyDescent="0.25">
      <c r="AG9" s="31" t="str">
        <f>$A$7</f>
        <v>NCF=</v>
      </c>
      <c r="AH9" s="34">
        <f>$B$7</f>
        <v>0.25</v>
      </c>
      <c r="AI9" s="34">
        <f>$C$7</f>
        <v>0.5</v>
      </c>
    </row>
    <row r="10" spans="1:35" ht="13.8" x14ac:dyDescent="0.25">
      <c r="AG10" s="31" t="str">
        <f>$A$8</f>
        <v>Availability=</v>
      </c>
      <c r="AH10" s="32" t="str">
        <f>$B$8</f>
        <v>Table</v>
      </c>
      <c r="AI10" s="34">
        <f>$C$8</f>
        <v>1</v>
      </c>
    </row>
    <row r="11" spans="1:35" x14ac:dyDescent="0.2">
      <c r="A11" s="17" t="s">
        <v>1</v>
      </c>
      <c r="B11" s="18"/>
      <c r="C11" s="18"/>
      <c r="D11" s="18"/>
      <c r="E11" s="18"/>
      <c r="F11" s="18"/>
      <c r="G11" s="18"/>
      <c r="H11" s="18"/>
      <c r="J11" s="15" t="s">
        <v>2</v>
      </c>
      <c r="K11" s="16"/>
      <c r="L11" s="16"/>
      <c r="M11" s="16"/>
      <c r="O11" s="20">
        <f>M13+H13</f>
        <v>43200</v>
      </c>
      <c r="P11" t="s">
        <v>9</v>
      </c>
    </row>
    <row r="12" spans="1:35" x14ac:dyDescent="0.2">
      <c r="A12" s="17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  <c r="H12" s="17" t="s">
        <v>17</v>
      </c>
      <c r="J12" s="15" t="s">
        <v>15</v>
      </c>
      <c r="K12" s="15" t="s">
        <v>11</v>
      </c>
      <c r="L12" s="15" t="s">
        <v>16</v>
      </c>
      <c r="M12" s="15" t="s">
        <v>17</v>
      </c>
      <c r="O12" s="1" t="s">
        <v>18</v>
      </c>
      <c r="P12" s="1" t="s">
        <v>19</v>
      </c>
      <c r="Q12" s="21" t="s">
        <v>20</v>
      </c>
      <c r="R12" s="21" t="s">
        <v>21</v>
      </c>
      <c r="S12" s="21" t="s">
        <v>22</v>
      </c>
    </row>
    <row r="13" spans="1:35" x14ac:dyDescent="0.2">
      <c r="A13" s="2">
        <v>1</v>
      </c>
      <c r="B13" s="6">
        <f>1-A13</f>
        <v>0</v>
      </c>
      <c r="C13" s="5">
        <f t="shared" ref="C13:C44" si="0">+A13*$B$4*$B$6</f>
        <v>28800</v>
      </c>
      <c r="D13" s="5">
        <f>+$C$13-C13</f>
        <v>0</v>
      </c>
      <c r="E13" s="5">
        <f t="shared" ref="E13:E44" si="1">($B$4*$B$5*$B$6*$B$7)-(A13*$B$4*$B$5*$B$6*$B$7)</f>
        <v>0</v>
      </c>
      <c r="F13" s="5">
        <f t="shared" ref="F13:F44" si="2">+($B$4*$B$5*$B$6*$B$7)-E13</f>
        <v>21600</v>
      </c>
      <c r="G13" s="5">
        <f t="shared" ref="G13:G44" si="3">(F13+E13)/$B$6</f>
        <v>30</v>
      </c>
      <c r="H13" s="5">
        <f t="shared" ref="H13:H44" si="4">$B$4*$B$6</f>
        <v>28800</v>
      </c>
      <c r="I13" s="5"/>
      <c r="J13" s="5">
        <f t="shared" ref="J13:J44" si="5">+$C$4*$C$5*$C$6*$C$7</f>
        <v>7200</v>
      </c>
      <c r="K13" s="6">
        <v>0</v>
      </c>
      <c r="L13" s="19">
        <f t="shared" ref="L13:L44" si="6">J13/$C$6</f>
        <v>10</v>
      </c>
      <c r="M13" s="19">
        <f t="shared" ref="M13:M44" si="7">$C$4*$C$6</f>
        <v>14400</v>
      </c>
      <c r="O13" s="13">
        <f>+D13/$O$11</f>
        <v>0</v>
      </c>
      <c r="P13" s="14">
        <f>+(K13+B13)/2</f>
        <v>0</v>
      </c>
      <c r="Q13" s="13">
        <f>((B13*F13)+(J13*K13))/(F13+J13)</f>
        <v>0</v>
      </c>
      <c r="R13" s="13">
        <f>+((B13*(F13+E13))+(J13*K13))/(E13+F13+J13)</f>
        <v>0</v>
      </c>
      <c r="S13" s="6">
        <f t="shared" ref="S13:S44" si="8">((B13*$B$5*$B$4)+(K13*$C$5*$C$4))/(($B$4*$B$5)+($C$5*$C$4))</f>
        <v>0</v>
      </c>
    </row>
    <row r="14" spans="1:35" x14ac:dyDescent="0.2">
      <c r="A14" s="2">
        <v>0.99</v>
      </c>
      <c r="B14" s="6">
        <f t="shared" ref="B14:B77" si="9">1-A14</f>
        <v>1.0000000000000009E-2</v>
      </c>
      <c r="C14" s="5">
        <f t="shared" si="0"/>
        <v>28512</v>
      </c>
      <c r="D14" s="5">
        <f t="shared" ref="D14:D77" si="10">+$C$13-C14</f>
        <v>288</v>
      </c>
      <c r="E14" s="5">
        <f t="shared" si="1"/>
        <v>215.99999999999636</v>
      </c>
      <c r="F14" s="5">
        <f t="shared" si="2"/>
        <v>21384.000000000004</v>
      </c>
      <c r="G14" s="5">
        <f t="shared" si="3"/>
        <v>30</v>
      </c>
      <c r="H14" s="5">
        <f t="shared" si="4"/>
        <v>28800</v>
      </c>
      <c r="I14" s="5"/>
      <c r="J14" s="5">
        <f t="shared" si="5"/>
        <v>7200</v>
      </c>
      <c r="K14" s="6">
        <v>0</v>
      </c>
      <c r="L14" s="19">
        <f t="shared" si="6"/>
        <v>10</v>
      </c>
      <c r="M14" s="19">
        <f t="shared" si="7"/>
        <v>14400</v>
      </c>
      <c r="O14" s="13">
        <f t="shared" ref="O14:O77" si="11">+D14/$O$11</f>
        <v>6.6666666666666671E-3</v>
      </c>
      <c r="P14" s="14">
        <f>+(K14+B14)/2</f>
        <v>5.0000000000000044E-3</v>
      </c>
      <c r="Q14" s="13">
        <f t="shared" ref="Q14:Q77" si="12">((B14*F14)+(J14*K14))/(F14+J14)</f>
        <v>7.4811083123425765E-3</v>
      </c>
      <c r="R14" s="13">
        <f t="shared" ref="R14:R77" si="13">+((B14*(F14+E14))+(J14*K14))/(E14+F14+J14)</f>
        <v>7.5000000000000067E-3</v>
      </c>
      <c r="S14" s="6">
        <f t="shared" si="8"/>
        <v>8.5714285714285788E-3</v>
      </c>
      <c r="AD14" s="23"/>
      <c r="AE14" s="24"/>
      <c r="AF14" s="24"/>
    </row>
    <row r="15" spans="1:35" x14ac:dyDescent="0.2">
      <c r="A15" s="2">
        <v>0.98</v>
      </c>
      <c r="B15" s="6">
        <f t="shared" si="9"/>
        <v>2.0000000000000018E-2</v>
      </c>
      <c r="C15" s="5">
        <f t="shared" si="0"/>
        <v>28224.000000000004</v>
      </c>
      <c r="D15" s="5">
        <f t="shared" si="10"/>
        <v>575.99999999999636</v>
      </c>
      <c r="E15" s="5">
        <f t="shared" si="1"/>
        <v>432</v>
      </c>
      <c r="F15" s="5">
        <f t="shared" si="2"/>
        <v>21168</v>
      </c>
      <c r="G15" s="5">
        <f t="shared" si="3"/>
        <v>30</v>
      </c>
      <c r="H15" s="5">
        <f t="shared" si="4"/>
        <v>28800</v>
      </c>
      <c r="I15" s="5"/>
      <c r="J15" s="5">
        <f t="shared" si="5"/>
        <v>7200</v>
      </c>
      <c r="K15" s="6">
        <v>0</v>
      </c>
      <c r="L15" s="19">
        <f t="shared" si="6"/>
        <v>10</v>
      </c>
      <c r="M15" s="19">
        <f t="shared" si="7"/>
        <v>14400</v>
      </c>
      <c r="O15" s="13">
        <f t="shared" si="11"/>
        <v>1.3333333333333249E-2</v>
      </c>
      <c r="P15" s="14">
        <f t="shared" ref="P15:P78" si="14">+(K15+B15)/2</f>
        <v>1.0000000000000009E-2</v>
      </c>
      <c r="Q15" s="13">
        <f t="shared" si="12"/>
        <v>1.4923857868020318E-2</v>
      </c>
      <c r="R15" s="13">
        <f t="shared" si="13"/>
        <v>1.5000000000000013E-2</v>
      </c>
      <c r="S15" s="6">
        <f t="shared" si="8"/>
        <v>1.7142857142857158E-2</v>
      </c>
      <c r="AD15" s="25"/>
      <c r="AE15" s="26"/>
      <c r="AF15" s="26"/>
    </row>
    <row r="16" spans="1:35" x14ac:dyDescent="0.2">
      <c r="A16" s="2">
        <v>0.97</v>
      </c>
      <c r="B16" s="6">
        <f t="shared" si="9"/>
        <v>3.0000000000000027E-2</v>
      </c>
      <c r="C16" s="5">
        <f t="shared" si="0"/>
        <v>27935.999999999996</v>
      </c>
      <c r="D16" s="5">
        <f t="shared" si="10"/>
        <v>864.00000000000364</v>
      </c>
      <c r="E16" s="5">
        <f t="shared" si="1"/>
        <v>648</v>
      </c>
      <c r="F16" s="5">
        <f t="shared" si="2"/>
        <v>20952</v>
      </c>
      <c r="G16" s="5">
        <f t="shared" si="3"/>
        <v>30</v>
      </c>
      <c r="H16" s="5">
        <f t="shared" si="4"/>
        <v>28800</v>
      </c>
      <c r="I16" s="5"/>
      <c r="J16" s="5">
        <f t="shared" si="5"/>
        <v>7200</v>
      </c>
      <c r="K16" s="6">
        <v>0</v>
      </c>
      <c r="L16" s="19">
        <f t="shared" si="6"/>
        <v>10</v>
      </c>
      <c r="M16" s="19">
        <f t="shared" si="7"/>
        <v>14400</v>
      </c>
      <c r="O16" s="13">
        <f t="shared" si="11"/>
        <v>2.0000000000000084E-2</v>
      </c>
      <c r="P16" s="14">
        <f t="shared" si="14"/>
        <v>1.5000000000000013E-2</v>
      </c>
      <c r="Q16" s="13">
        <f t="shared" si="12"/>
        <v>2.2327365728900275E-2</v>
      </c>
      <c r="R16" s="13">
        <f t="shared" si="13"/>
        <v>2.250000000000002E-2</v>
      </c>
      <c r="S16" s="6">
        <f t="shared" si="8"/>
        <v>2.5714285714285738E-2</v>
      </c>
      <c r="AD16" s="25"/>
      <c r="AE16" s="27"/>
      <c r="AF16" s="27"/>
    </row>
    <row r="17" spans="1:32" x14ac:dyDescent="0.2">
      <c r="A17" s="2">
        <v>0.96</v>
      </c>
      <c r="B17" s="6">
        <f t="shared" si="9"/>
        <v>4.0000000000000036E-2</v>
      </c>
      <c r="C17" s="5">
        <f t="shared" si="0"/>
        <v>27648</v>
      </c>
      <c r="D17" s="5">
        <f t="shared" si="10"/>
        <v>1152</v>
      </c>
      <c r="E17" s="5">
        <f t="shared" si="1"/>
        <v>864.00000000000364</v>
      </c>
      <c r="F17" s="5">
        <f t="shared" si="2"/>
        <v>20735.999999999996</v>
      </c>
      <c r="G17" s="5">
        <f t="shared" si="3"/>
        <v>30</v>
      </c>
      <c r="H17" s="5">
        <f t="shared" si="4"/>
        <v>28800</v>
      </c>
      <c r="I17" s="5"/>
      <c r="J17" s="5">
        <f t="shared" si="5"/>
        <v>7200</v>
      </c>
      <c r="K17" s="6">
        <v>0</v>
      </c>
      <c r="L17" s="19">
        <f t="shared" si="6"/>
        <v>10</v>
      </c>
      <c r="M17" s="19">
        <f t="shared" si="7"/>
        <v>14400</v>
      </c>
      <c r="O17" s="13">
        <f t="shared" si="11"/>
        <v>2.6666666666666668E-2</v>
      </c>
      <c r="P17" s="14">
        <f t="shared" si="14"/>
        <v>2.0000000000000018E-2</v>
      </c>
      <c r="Q17" s="13">
        <f t="shared" si="12"/>
        <v>2.9690721649484563E-2</v>
      </c>
      <c r="R17" s="13">
        <f t="shared" si="13"/>
        <v>3.0000000000000027E-2</v>
      </c>
      <c r="S17" s="6">
        <f t="shared" si="8"/>
        <v>3.4285714285714315E-2</v>
      </c>
      <c r="AD17" s="25"/>
      <c r="AE17" s="26"/>
      <c r="AF17" s="26"/>
    </row>
    <row r="18" spans="1:32" x14ac:dyDescent="0.2">
      <c r="A18" s="2">
        <v>0.95</v>
      </c>
      <c r="B18" s="6">
        <f t="shared" si="9"/>
        <v>5.0000000000000044E-2</v>
      </c>
      <c r="C18" s="5">
        <f t="shared" si="0"/>
        <v>27360</v>
      </c>
      <c r="D18" s="5">
        <f t="shared" si="10"/>
        <v>1440</v>
      </c>
      <c r="E18" s="5">
        <f t="shared" si="1"/>
        <v>1080</v>
      </c>
      <c r="F18" s="5">
        <f t="shared" si="2"/>
        <v>20520</v>
      </c>
      <c r="G18" s="5">
        <f t="shared" si="3"/>
        <v>30</v>
      </c>
      <c r="H18" s="5">
        <f t="shared" si="4"/>
        <v>28800</v>
      </c>
      <c r="I18" s="5"/>
      <c r="J18" s="5">
        <f t="shared" si="5"/>
        <v>7200</v>
      </c>
      <c r="K18" s="6">
        <v>0</v>
      </c>
      <c r="L18" s="19">
        <f t="shared" si="6"/>
        <v>10</v>
      </c>
      <c r="M18" s="19">
        <f t="shared" si="7"/>
        <v>14400</v>
      </c>
      <c r="O18" s="13">
        <f t="shared" si="11"/>
        <v>3.3333333333333333E-2</v>
      </c>
      <c r="P18" s="14">
        <f t="shared" si="14"/>
        <v>2.5000000000000022E-2</v>
      </c>
      <c r="Q18" s="13">
        <f t="shared" si="12"/>
        <v>3.7012987012987046E-2</v>
      </c>
      <c r="R18" s="13">
        <f t="shared" si="13"/>
        <v>3.7500000000000033E-2</v>
      </c>
      <c r="S18" s="6">
        <f t="shared" si="8"/>
        <v>4.2857142857142892E-2</v>
      </c>
      <c r="AD18" s="25"/>
      <c r="AE18" s="28"/>
      <c r="AF18" s="28"/>
    </row>
    <row r="19" spans="1:32" x14ac:dyDescent="0.2">
      <c r="A19" s="2">
        <v>0.94</v>
      </c>
      <c r="B19" s="6">
        <f t="shared" si="9"/>
        <v>6.0000000000000053E-2</v>
      </c>
      <c r="C19" s="5">
        <f t="shared" si="0"/>
        <v>27071.999999999996</v>
      </c>
      <c r="D19" s="5">
        <f t="shared" si="10"/>
        <v>1728.0000000000036</v>
      </c>
      <c r="E19" s="5">
        <f t="shared" si="1"/>
        <v>1296.0000000000036</v>
      </c>
      <c r="F19" s="5">
        <f t="shared" si="2"/>
        <v>20303.999999999996</v>
      </c>
      <c r="G19" s="5">
        <f t="shared" si="3"/>
        <v>30</v>
      </c>
      <c r="H19" s="5">
        <f t="shared" si="4"/>
        <v>28800</v>
      </c>
      <c r="I19" s="5"/>
      <c r="J19" s="5">
        <f t="shared" si="5"/>
        <v>7200</v>
      </c>
      <c r="K19" s="6">
        <v>0</v>
      </c>
      <c r="L19" s="19">
        <f t="shared" si="6"/>
        <v>10</v>
      </c>
      <c r="M19" s="19">
        <f t="shared" si="7"/>
        <v>14400</v>
      </c>
      <c r="O19" s="13">
        <f t="shared" si="11"/>
        <v>4.0000000000000084E-2</v>
      </c>
      <c r="P19" s="14">
        <f t="shared" si="14"/>
        <v>3.0000000000000027E-2</v>
      </c>
      <c r="Q19" s="13">
        <f t="shared" si="12"/>
        <v>4.4293193717277524E-2</v>
      </c>
      <c r="R19" s="13">
        <f t="shared" si="13"/>
        <v>4.500000000000004E-2</v>
      </c>
      <c r="S19" s="6">
        <f t="shared" si="8"/>
        <v>5.1428571428571476E-2</v>
      </c>
      <c r="AD19" s="25"/>
      <c r="AE19" s="26"/>
      <c r="AF19" s="28"/>
    </row>
    <row r="20" spans="1:32" x14ac:dyDescent="0.2">
      <c r="A20" s="2">
        <v>0.93</v>
      </c>
      <c r="B20" s="6">
        <f t="shared" si="9"/>
        <v>6.9999999999999951E-2</v>
      </c>
      <c r="C20" s="5">
        <f t="shared" si="0"/>
        <v>26784.000000000004</v>
      </c>
      <c r="D20" s="5">
        <f t="shared" si="10"/>
        <v>2015.9999999999964</v>
      </c>
      <c r="E20" s="5">
        <f t="shared" si="1"/>
        <v>1512</v>
      </c>
      <c r="F20" s="5">
        <f t="shared" si="2"/>
        <v>20088</v>
      </c>
      <c r="G20" s="5">
        <f t="shared" si="3"/>
        <v>30</v>
      </c>
      <c r="H20" s="5">
        <f t="shared" si="4"/>
        <v>28800</v>
      </c>
      <c r="I20" s="5"/>
      <c r="J20" s="5">
        <f t="shared" si="5"/>
        <v>7200</v>
      </c>
      <c r="K20" s="6">
        <v>0</v>
      </c>
      <c r="L20" s="19">
        <f t="shared" si="6"/>
        <v>10</v>
      </c>
      <c r="M20" s="19">
        <f t="shared" si="7"/>
        <v>14400</v>
      </c>
      <c r="O20" s="13">
        <f t="shared" si="11"/>
        <v>4.6666666666666586E-2</v>
      </c>
      <c r="P20" s="14">
        <f t="shared" si="14"/>
        <v>3.4999999999999976E-2</v>
      </c>
      <c r="Q20" s="13">
        <f t="shared" si="12"/>
        <v>5.1530343007915529E-2</v>
      </c>
      <c r="R20" s="13">
        <f t="shared" si="13"/>
        <v>5.2499999999999963E-2</v>
      </c>
      <c r="S20" s="6">
        <f t="shared" si="8"/>
        <v>5.9999999999999963E-2</v>
      </c>
    </row>
    <row r="21" spans="1:32" x14ac:dyDescent="0.2">
      <c r="A21" s="2">
        <v>0.92</v>
      </c>
      <c r="B21" s="6">
        <f t="shared" si="9"/>
        <v>7.999999999999996E-2</v>
      </c>
      <c r="C21" s="5">
        <f t="shared" si="0"/>
        <v>26496.000000000004</v>
      </c>
      <c r="D21" s="5">
        <f t="shared" si="10"/>
        <v>2303.9999999999964</v>
      </c>
      <c r="E21" s="5">
        <f t="shared" si="1"/>
        <v>1728</v>
      </c>
      <c r="F21" s="5">
        <f t="shared" si="2"/>
        <v>19872</v>
      </c>
      <c r="G21" s="5">
        <f t="shared" si="3"/>
        <v>30</v>
      </c>
      <c r="H21" s="5">
        <f t="shared" si="4"/>
        <v>28800</v>
      </c>
      <c r="I21" s="5"/>
      <c r="J21" s="5">
        <f t="shared" si="5"/>
        <v>7200</v>
      </c>
      <c r="K21" s="6">
        <v>0</v>
      </c>
      <c r="L21" s="19">
        <f t="shared" si="6"/>
        <v>10</v>
      </c>
      <c r="M21" s="19">
        <f t="shared" si="7"/>
        <v>14400</v>
      </c>
      <c r="O21" s="13">
        <f t="shared" si="11"/>
        <v>5.3333333333333247E-2</v>
      </c>
      <c r="P21" s="14">
        <f t="shared" si="14"/>
        <v>3.999999999999998E-2</v>
      </c>
      <c r="Q21" s="13">
        <f t="shared" si="12"/>
        <v>5.8723404255319127E-2</v>
      </c>
      <c r="R21" s="13">
        <f t="shared" si="13"/>
        <v>5.999999999999997E-2</v>
      </c>
      <c r="S21" s="6">
        <f t="shared" si="8"/>
        <v>6.8571428571428533E-2</v>
      </c>
    </row>
    <row r="22" spans="1:32" x14ac:dyDescent="0.2">
      <c r="A22" s="2">
        <v>0.91</v>
      </c>
      <c r="B22" s="6">
        <f t="shared" si="9"/>
        <v>8.9999999999999969E-2</v>
      </c>
      <c r="C22" s="5">
        <f t="shared" si="0"/>
        <v>26208</v>
      </c>
      <c r="D22" s="5">
        <f t="shared" si="10"/>
        <v>2592</v>
      </c>
      <c r="E22" s="5">
        <f t="shared" si="1"/>
        <v>1944.0000000000036</v>
      </c>
      <c r="F22" s="5">
        <f t="shared" si="2"/>
        <v>19655.999999999996</v>
      </c>
      <c r="G22" s="5">
        <f t="shared" si="3"/>
        <v>30</v>
      </c>
      <c r="H22" s="5">
        <f t="shared" si="4"/>
        <v>28800</v>
      </c>
      <c r="I22" s="5"/>
      <c r="J22" s="5">
        <f t="shared" si="5"/>
        <v>7200</v>
      </c>
      <c r="K22" s="6">
        <v>0</v>
      </c>
      <c r="L22" s="19">
        <f t="shared" si="6"/>
        <v>10</v>
      </c>
      <c r="M22" s="19">
        <f t="shared" si="7"/>
        <v>14400</v>
      </c>
      <c r="O22" s="13">
        <f t="shared" si="11"/>
        <v>0.06</v>
      </c>
      <c r="P22" s="14">
        <f t="shared" si="14"/>
        <v>4.4999999999999984E-2</v>
      </c>
      <c r="Q22" s="13">
        <f t="shared" si="12"/>
        <v>6.5871313672922233E-2</v>
      </c>
      <c r="R22" s="13">
        <f t="shared" si="13"/>
        <v>6.7499999999999977E-2</v>
      </c>
      <c r="S22" s="6">
        <f t="shared" si="8"/>
        <v>7.7142857142857124E-2</v>
      </c>
    </row>
    <row r="23" spans="1:32" x14ac:dyDescent="0.2">
      <c r="A23" s="2">
        <v>0.9</v>
      </c>
      <c r="B23" s="6">
        <f t="shared" si="9"/>
        <v>9.9999999999999978E-2</v>
      </c>
      <c r="C23" s="5">
        <f t="shared" si="0"/>
        <v>25920</v>
      </c>
      <c r="D23" s="5">
        <f t="shared" si="10"/>
        <v>2880</v>
      </c>
      <c r="E23" s="5">
        <f t="shared" si="1"/>
        <v>2160</v>
      </c>
      <c r="F23" s="5">
        <f t="shared" si="2"/>
        <v>19440</v>
      </c>
      <c r="G23" s="5">
        <f t="shared" si="3"/>
        <v>30</v>
      </c>
      <c r="H23" s="5">
        <f t="shared" si="4"/>
        <v>28800</v>
      </c>
      <c r="I23" s="5"/>
      <c r="J23" s="5">
        <f t="shared" si="5"/>
        <v>7200</v>
      </c>
      <c r="K23" s="6">
        <v>0</v>
      </c>
      <c r="L23" s="19">
        <f t="shared" si="6"/>
        <v>10</v>
      </c>
      <c r="M23" s="19">
        <f t="shared" si="7"/>
        <v>14400</v>
      </c>
      <c r="O23" s="13">
        <f t="shared" si="11"/>
        <v>6.6666666666666666E-2</v>
      </c>
      <c r="P23" s="14">
        <f t="shared" si="14"/>
        <v>4.9999999999999989E-2</v>
      </c>
      <c r="Q23" s="13">
        <f t="shared" si="12"/>
        <v>7.2972972972972949E-2</v>
      </c>
      <c r="R23" s="13">
        <f t="shared" si="13"/>
        <v>7.4999999999999983E-2</v>
      </c>
      <c r="S23" s="6">
        <f t="shared" si="8"/>
        <v>8.5714285714285687E-2</v>
      </c>
    </row>
    <row r="24" spans="1:32" x14ac:dyDescent="0.2">
      <c r="A24" s="2">
        <v>0.89</v>
      </c>
      <c r="B24" s="6">
        <f t="shared" si="9"/>
        <v>0.10999999999999999</v>
      </c>
      <c r="C24" s="5">
        <f t="shared" si="0"/>
        <v>25632</v>
      </c>
      <c r="D24" s="5">
        <f t="shared" si="10"/>
        <v>3168</v>
      </c>
      <c r="E24" s="5">
        <f t="shared" si="1"/>
        <v>2375.9999999999964</v>
      </c>
      <c r="F24" s="5">
        <f t="shared" si="2"/>
        <v>19224.000000000004</v>
      </c>
      <c r="G24" s="5">
        <f t="shared" si="3"/>
        <v>30</v>
      </c>
      <c r="H24" s="5">
        <f t="shared" si="4"/>
        <v>28800</v>
      </c>
      <c r="I24" s="5"/>
      <c r="J24" s="5">
        <f t="shared" si="5"/>
        <v>7200</v>
      </c>
      <c r="K24" s="6">
        <v>0</v>
      </c>
      <c r="L24" s="19">
        <f t="shared" si="6"/>
        <v>10</v>
      </c>
      <c r="M24" s="19">
        <f t="shared" si="7"/>
        <v>14400</v>
      </c>
      <c r="O24" s="13">
        <f t="shared" si="11"/>
        <v>7.3333333333333334E-2</v>
      </c>
      <c r="P24" s="14">
        <f t="shared" si="14"/>
        <v>5.4999999999999993E-2</v>
      </c>
      <c r="Q24" s="13">
        <f t="shared" si="12"/>
        <v>8.0027247956403272E-2</v>
      </c>
      <c r="R24" s="13">
        <f t="shared" si="13"/>
        <v>8.249999999999999E-2</v>
      </c>
      <c r="S24" s="6">
        <f t="shared" si="8"/>
        <v>9.4285714285714278E-2</v>
      </c>
    </row>
    <row r="25" spans="1:32" x14ac:dyDescent="0.2">
      <c r="A25" s="2">
        <v>0.88</v>
      </c>
      <c r="B25" s="6">
        <f t="shared" si="9"/>
        <v>0.12</v>
      </c>
      <c r="C25" s="5">
        <f t="shared" si="0"/>
        <v>25344.000000000004</v>
      </c>
      <c r="D25" s="5">
        <f t="shared" si="10"/>
        <v>3455.9999999999964</v>
      </c>
      <c r="E25" s="5">
        <f t="shared" si="1"/>
        <v>2592</v>
      </c>
      <c r="F25" s="5">
        <f t="shared" si="2"/>
        <v>19008</v>
      </c>
      <c r="G25" s="5">
        <f t="shared" si="3"/>
        <v>30</v>
      </c>
      <c r="H25" s="5">
        <f t="shared" si="4"/>
        <v>28800</v>
      </c>
      <c r="I25" s="5"/>
      <c r="J25" s="5">
        <f t="shared" si="5"/>
        <v>7200</v>
      </c>
      <c r="K25" s="6">
        <v>0</v>
      </c>
      <c r="L25" s="19">
        <f t="shared" si="6"/>
        <v>10</v>
      </c>
      <c r="M25" s="19">
        <f t="shared" si="7"/>
        <v>14400</v>
      </c>
      <c r="O25" s="13">
        <f t="shared" si="11"/>
        <v>7.9999999999999918E-2</v>
      </c>
      <c r="P25" s="14">
        <f t="shared" si="14"/>
        <v>0.06</v>
      </c>
      <c r="Q25" s="13">
        <f t="shared" si="12"/>
        <v>8.7032967032967035E-2</v>
      </c>
      <c r="R25" s="13">
        <f t="shared" si="13"/>
        <v>0.09</v>
      </c>
      <c r="S25" s="6">
        <f t="shared" si="8"/>
        <v>0.10285714285714284</v>
      </c>
    </row>
    <row r="26" spans="1:32" x14ac:dyDescent="0.2">
      <c r="A26" s="2">
        <v>0.87</v>
      </c>
      <c r="B26" s="6">
        <f t="shared" si="9"/>
        <v>0.13</v>
      </c>
      <c r="C26" s="5">
        <f t="shared" si="0"/>
        <v>25055.999999999996</v>
      </c>
      <c r="D26" s="5">
        <f t="shared" si="10"/>
        <v>3744.0000000000036</v>
      </c>
      <c r="E26" s="5">
        <f t="shared" si="1"/>
        <v>2808</v>
      </c>
      <c r="F26" s="5">
        <f t="shared" si="2"/>
        <v>18792</v>
      </c>
      <c r="G26" s="5">
        <f t="shared" si="3"/>
        <v>30</v>
      </c>
      <c r="H26" s="5">
        <f t="shared" si="4"/>
        <v>28800</v>
      </c>
      <c r="I26" s="5"/>
      <c r="J26" s="5">
        <f t="shared" si="5"/>
        <v>7200</v>
      </c>
      <c r="K26" s="6">
        <v>0</v>
      </c>
      <c r="L26" s="19">
        <f t="shared" si="6"/>
        <v>10</v>
      </c>
      <c r="M26" s="19">
        <f t="shared" si="7"/>
        <v>14400</v>
      </c>
      <c r="O26" s="13">
        <f t="shared" si="11"/>
        <v>8.6666666666666753E-2</v>
      </c>
      <c r="P26" s="14">
        <f t="shared" si="14"/>
        <v>6.5000000000000002E-2</v>
      </c>
      <c r="Q26" s="13">
        <f t="shared" si="12"/>
        <v>9.3988919667590029E-2</v>
      </c>
      <c r="R26" s="13">
        <f t="shared" si="13"/>
        <v>9.7500000000000003E-2</v>
      </c>
      <c r="S26" s="6">
        <f t="shared" si="8"/>
        <v>0.11142857142857143</v>
      </c>
    </row>
    <row r="27" spans="1:32" x14ac:dyDescent="0.2">
      <c r="A27" s="2">
        <v>0.86</v>
      </c>
      <c r="B27" s="6">
        <f t="shared" si="9"/>
        <v>0.14000000000000001</v>
      </c>
      <c r="C27" s="5">
        <f t="shared" si="0"/>
        <v>24768</v>
      </c>
      <c r="D27" s="5">
        <f t="shared" si="10"/>
        <v>4032</v>
      </c>
      <c r="E27" s="5">
        <f t="shared" si="1"/>
        <v>3024.0000000000036</v>
      </c>
      <c r="F27" s="5">
        <f t="shared" si="2"/>
        <v>18575.999999999996</v>
      </c>
      <c r="G27" s="5">
        <f t="shared" si="3"/>
        <v>30</v>
      </c>
      <c r="H27" s="5">
        <f t="shared" si="4"/>
        <v>28800</v>
      </c>
      <c r="I27" s="5"/>
      <c r="J27" s="5">
        <f t="shared" si="5"/>
        <v>7200</v>
      </c>
      <c r="K27" s="6">
        <v>0</v>
      </c>
      <c r="L27" s="19">
        <f t="shared" si="6"/>
        <v>10</v>
      </c>
      <c r="M27" s="19">
        <f t="shared" si="7"/>
        <v>14400</v>
      </c>
      <c r="O27" s="13">
        <f t="shared" si="11"/>
        <v>9.3333333333333338E-2</v>
      </c>
      <c r="P27" s="14">
        <f t="shared" si="14"/>
        <v>7.0000000000000007E-2</v>
      </c>
      <c r="Q27" s="13">
        <f t="shared" si="12"/>
        <v>0.10089385474860336</v>
      </c>
      <c r="R27" s="13">
        <f t="shared" si="13"/>
        <v>0.10500000000000001</v>
      </c>
      <c r="S27" s="6">
        <f t="shared" si="8"/>
        <v>0.12000000000000001</v>
      </c>
    </row>
    <row r="28" spans="1:32" x14ac:dyDescent="0.2">
      <c r="A28" s="2">
        <v>0.85</v>
      </c>
      <c r="B28" s="6">
        <f t="shared" si="9"/>
        <v>0.15000000000000002</v>
      </c>
      <c r="C28" s="5">
        <f t="shared" si="0"/>
        <v>24480</v>
      </c>
      <c r="D28" s="5">
        <f t="shared" si="10"/>
        <v>4320</v>
      </c>
      <c r="E28" s="5">
        <f t="shared" si="1"/>
        <v>3240</v>
      </c>
      <c r="F28" s="5">
        <f t="shared" si="2"/>
        <v>18360</v>
      </c>
      <c r="G28" s="5">
        <f t="shared" si="3"/>
        <v>30</v>
      </c>
      <c r="H28" s="5">
        <f t="shared" si="4"/>
        <v>28800</v>
      </c>
      <c r="I28" s="5"/>
      <c r="J28" s="5">
        <f t="shared" si="5"/>
        <v>7200</v>
      </c>
      <c r="K28" s="6">
        <v>0</v>
      </c>
      <c r="L28" s="19">
        <f t="shared" si="6"/>
        <v>10</v>
      </c>
      <c r="M28" s="19">
        <f t="shared" si="7"/>
        <v>14400</v>
      </c>
      <c r="O28" s="13">
        <f t="shared" si="11"/>
        <v>0.1</v>
      </c>
      <c r="P28" s="14">
        <f t="shared" si="14"/>
        <v>7.5000000000000011E-2</v>
      </c>
      <c r="Q28" s="13">
        <f t="shared" si="12"/>
        <v>0.10774647887323946</v>
      </c>
      <c r="R28" s="13">
        <f t="shared" si="13"/>
        <v>0.11250000000000002</v>
      </c>
      <c r="S28" s="6">
        <f t="shared" si="8"/>
        <v>0.12857142857142859</v>
      </c>
    </row>
    <row r="29" spans="1:32" x14ac:dyDescent="0.2">
      <c r="A29" s="2">
        <v>0.84</v>
      </c>
      <c r="B29" s="6">
        <f t="shared" si="9"/>
        <v>0.16000000000000003</v>
      </c>
      <c r="C29" s="5">
        <f t="shared" si="0"/>
        <v>24192</v>
      </c>
      <c r="D29" s="5">
        <f t="shared" si="10"/>
        <v>4608</v>
      </c>
      <c r="E29" s="5">
        <f t="shared" si="1"/>
        <v>3455.9999999999964</v>
      </c>
      <c r="F29" s="5">
        <f t="shared" si="2"/>
        <v>18144.000000000004</v>
      </c>
      <c r="G29" s="5">
        <f t="shared" si="3"/>
        <v>30</v>
      </c>
      <c r="H29" s="5">
        <f t="shared" si="4"/>
        <v>28800</v>
      </c>
      <c r="I29" s="5"/>
      <c r="J29" s="5">
        <f t="shared" si="5"/>
        <v>7200</v>
      </c>
      <c r="K29" s="6">
        <v>0</v>
      </c>
      <c r="L29" s="19">
        <f t="shared" si="6"/>
        <v>10</v>
      </c>
      <c r="M29" s="19">
        <f t="shared" si="7"/>
        <v>14400</v>
      </c>
      <c r="O29" s="13">
        <f t="shared" si="11"/>
        <v>0.10666666666666667</v>
      </c>
      <c r="P29" s="14">
        <f t="shared" si="14"/>
        <v>8.0000000000000016E-2</v>
      </c>
      <c r="Q29" s="13">
        <f t="shared" si="12"/>
        <v>0.11454545454545458</v>
      </c>
      <c r="R29" s="13">
        <f t="shared" si="13"/>
        <v>0.12000000000000001</v>
      </c>
      <c r="S29" s="6">
        <f t="shared" si="8"/>
        <v>0.13714285714285715</v>
      </c>
    </row>
    <row r="30" spans="1:32" x14ac:dyDescent="0.2">
      <c r="A30" s="2">
        <v>0.83</v>
      </c>
      <c r="B30" s="6">
        <f t="shared" si="9"/>
        <v>0.17000000000000004</v>
      </c>
      <c r="C30" s="5">
        <f t="shared" si="0"/>
        <v>23903.999999999996</v>
      </c>
      <c r="D30" s="5">
        <f t="shared" si="10"/>
        <v>4896.0000000000036</v>
      </c>
      <c r="E30" s="5">
        <f t="shared" si="1"/>
        <v>3672</v>
      </c>
      <c r="F30" s="5">
        <f t="shared" si="2"/>
        <v>17928</v>
      </c>
      <c r="G30" s="5">
        <f t="shared" si="3"/>
        <v>30</v>
      </c>
      <c r="H30" s="5">
        <f t="shared" si="4"/>
        <v>28800</v>
      </c>
      <c r="I30" s="5"/>
      <c r="J30" s="5">
        <f t="shared" si="5"/>
        <v>7200</v>
      </c>
      <c r="K30" s="6">
        <v>0</v>
      </c>
      <c r="L30" s="19">
        <f t="shared" si="6"/>
        <v>10</v>
      </c>
      <c r="M30" s="19">
        <f t="shared" si="7"/>
        <v>14400</v>
      </c>
      <c r="O30" s="13">
        <f t="shared" si="11"/>
        <v>0.11333333333333341</v>
      </c>
      <c r="P30" s="14">
        <f t="shared" si="14"/>
        <v>8.500000000000002E-2</v>
      </c>
      <c r="Q30" s="13">
        <f t="shared" si="12"/>
        <v>0.12128939828080232</v>
      </c>
      <c r="R30" s="13">
        <f t="shared" si="13"/>
        <v>0.12750000000000003</v>
      </c>
      <c r="S30" s="6">
        <f t="shared" si="8"/>
        <v>0.14571428571428577</v>
      </c>
    </row>
    <row r="31" spans="1:32" x14ac:dyDescent="0.2">
      <c r="A31" s="2">
        <v>0.82</v>
      </c>
      <c r="B31" s="6">
        <f t="shared" si="9"/>
        <v>0.18000000000000005</v>
      </c>
      <c r="C31" s="5">
        <f t="shared" si="0"/>
        <v>23615.999999999996</v>
      </c>
      <c r="D31" s="5">
        <f t="shared" si="10"/>
        <v>5184.0000000000036</v>
      </c>
      <c r="E31" s="5">
        <f t="shared" si="1"/>
        <v>3888</v>
      </c>
      <c r="F31" s="5">
        <f t="shared" si="2"/>
        <v>17712</v>
      </c>
      <c r="G31" s="5">
        <f t="shared" si="3"/>
        <v>30</v>
      </c>
      <c r="H31" s="5">
        <f t="shared" si="4"/>
        <v>28800</v>
      </c>
      <c r="I31" s="5"/>
      <c r="J31" s="5">
        <f t="shared" si="5"/>
        <v>7200</v>
      </c>
      <c r="K31" s="6">
        <v>0</v>
      </c>
      <c r="L31" s="19">
        <f t="shared" si="6"/>
        <v>10</v>
      </c>
      <c r="M31" s="19">
        <f t="shared" si="7"/>
        <v>14400</v>
      </c>
      <c r="O31" s="13">
        <f t="shared" si="11"/>
        <v>0.12000000000000008</v>
      </c>
      <c r="P31" s="14">
        <f t="shared" si="14"/>
        <v>9.0000000000000024E-2</v>
      </c>
      <c r="Q31" s="13">
        <f t="shared" si="12"/>
        <v>0.12797687861271678</v>
      </c>
      <c r="R31" s="13">
        <f t="shared" si="13"/>
        <v>0.13500000000000004</v>
      </c>
      <c r="S31" s="6">
        <f t="shared" si="8"/>
        <v>0.15428571428571433</v>
      </c>
    </row>
    <row r="32" spans="1:32" x14ac:dyDescent="0.2">
      <c r="A32" s="2">
        <v>0.81</v>
      </c>
      <c r="B32" s="6">
        <f t="shared" si="9"/>
        <v>0.18999999999999995</v>
      </c>
      <c r="C32" s="5">
        <f t="shared" si="0"/>
        <v>23328.000000000004</v>
      </c>
      <c r="D32" s="5">
        <f t="shared" si="10"/>
        <v>5471.9999999999964</v>
      </c>
      <c r="E32" s="5">
        <f t="shared" si="1"/>
        <v>4103.9999999999964</v>
      </c>
      <c r="F32" s="5">
        <f t="shared" si="2"/>
        <v>17496.000000000004</v>
      </c>
      <c r="G32" s="5">
        <f t="shared" si="3"/>
        <v>30</v>
      </c>
      <c r="H32" s="5">
        <f t="shared" si="4"/>
        <v>28800</v>
      </c>
      <c r="I32" s="5"/>
      <c r="J32" s="5">
        <f t="shared" si="5"/>
        <v>7200</v>
      </c>
      <c r="K32" s="6">
        <v>0</v>
      </c>
      <c r="L32" s="19">
        <f t="shared" si="6"/>
        <v>10</v>
      </c>
      <c r="M32" s="19">
        <f t="shared" si="7"/>
        <v>14400</v>
      </c>
      <c r="O32" s="13">
        <f t="shared" si="11"/>
        <v>0.12666666666666659</v>
      </c>
      <c r="P32" s="14">
        <f t="shared" si="14"/>
        <v>9.4999999999999973E-2</v>
      </c>
      <c r="Q32" s="13">
        <f t="shared" si="12"/>
        <v>0.13460641399416906</v>
      </c>
      <c r="R32" s="13">
        <f t="shared" si="13"/>
        <v>0.14249999999999996</v>
      </c>
      <c r="S32" s="6">
        <f t="shared" si="8"/>
        <v>0.16285714285714281</v>
      </c>
    </row>
    <row r="33" spans="1:19" x14ac:dyDescent="0.2">
      <c r="A33" s="2">
        <v>0.8</v>
      </c>
      <c r="B33" s="6">
        <f t="shared" si="9"/>
        <v>0.19999999999999996</v>
      </c>
      <c r="C33" s="5">
        <f t="shared" si="0"/>
        <v>23040</v>
      </c>
      <c r="D33" s="5">
        <f t="shared" si="10"/>
        <v>5760</v>
      </c>
      <c r="E33" s="5">
        <f t="shared" si="1"/>
        <v>4320</v>
      </c>
      <c r="F33" s="5">
        <f t="shared" si="2"/>
        <v>17280</v>
      </c>
      <c r="G33" s="5">
        <f t="shared" si="3"/>
        <v>30</v>
      </c>
      <c r="H33" s="5">
        <f t="shared" si="4"/>
        <v>28800</v>
      </c>
      <c r="I33" s="5"/>
      <c r="J33" s="5">
        <f t="shared" si="5"/>
        <v>7200</v>
      </c>
      <c r="K33" s="6">
        <v>0</v>
      </c>
      <c r="L33" s="19">
        <f t="shared" si="6"/>
        <v>10</v>
      </c>
      <c r="M33" s="19">
        <f t="shared" si="7"/>
        <v>14400</v>
      </c>
      <c r="O33" s="13">
        <f t="shared" si="11"/>
        <v>0.13333333333333333</v>
      </c>
      <c r="P33" s="14">
        <f t="shared" si="14"/>
        <v>9.9999999999999978E-2</v>
      </c>
      <c r="Q33" s="13">
        <f t="shared" si="12"/>
        <v>0.14117647058823526</v>
      </c>
      <c r="R33" s="13">
        <f t="shared" si="13"/>
        <v>0.14999999999999997</v>
      </c>
      <c r="S33" s="6">
        <f t="shared" si="8"/>
        <v>0.17142857142857137</v>
      </c>
    </row>
    <row r="34" spans="1:19" x14ac:dyDescent="0.2">
      <c r="A34" s="2">
        <v>0.79</v>
      </c>
      <c r="B34" s="6">
        <f t="shared" si="9"/>
        <v>0.20999999999999996</v>
      </c>
      <c r="C34" s="5">
        <f t="shared" si="0"/>
        <v>22752</v>
      </c>
      <c r="D34" s="5">
        <f t="shared" si="10"/>
        <v>6048</v>
      </c>
      <c r="E34" s="5">
        <f t="shared" si="1"/>
        <v>4535.9999999999964</v>
      </c>
      <c r="F34" s="5">
        <f t="shared" si="2"/>
        <v>17064.000000000004</v>
      </c>
      <c r="G34" s="5">
        <f t="shared" si="3"/>
        <v>30</v>
      </c>
      <c r="H34" s="5">
        <f t="shared" si="4"/>
        <v>28800</v>
      </c>
      <c r="I34" s="5"/>
      <c r="J34" s="5">
        <f t="shared" si="5"/>
        <v>7200</v>
      </c>
      <c r="K34" s="6">
        <v>0</v>
      </c>
      <c r="L34" s="19">
        <f t="shared" si="6"/>
        <v>10</v>
      </c>
      <c r="M34" s="19">
        <f t="shared" si="7"/>
        <v>14400</v>
      </c>
      <c r="O34" s="13">
        <f t="shared" si="11"/>
        <v>0.14000000000000001</v>
      </c>
      <c r="P34" s="14">
        <f t="shared" si="14"/>
        <v>0.10499999999999998</v>
      </c>
      <c r="Q34" s="13">
        <f t="shared" si="12"/>
        <v>0.1476854599406528</v>
      </c>
      <c r="R34" s="13">
        <f t="shared" si="13"/>
        <v>0.15749999999999997</v>
      </c>
      <c r="S34" s="6">
        <f t="shared" si="8"/>
        <v>0.17999999999999997</v>
      </c>
    </row>
    <row r="35" spans="1:19" x14ac:dyDescent="0.2">
      <c r="A35" s="2">
        <v>0.78</v>
      </c>
      <c r="B35" s="6">
        <f t="shared" si="9"/>
        <v>0.21999999999999997</v>
      </c>
      <c r="C35" s="5">
        <f t="shared" si="0"/>
        <v>22464.000000000004</v>
      </c>
      <c r="D35" s="5">
        <f t="shared" si="10"/>
        <v>6335.9999999999964</v>
      </c>
      <c r="E35" s="5">
        <f t="shared" si="1"/>
        <v>4752</v>
      </c>
      <c r="F35" s="5">
        <f t="shared" si="2"/>
        <v>16848</v>
      </c>
      <c r="G35" s="5">
        <f t="shared" si="3"/>
        <v>30</v>
      </c>
      <c r="H35" s="5">
        <f t="shared" si="4"/>
        <v>28800</v>
      </c>
      <c r="I35" s="5"/>
      <c r="J35" s="5">
        <f t="shared" si="5"/>
        <v>7200</v>
      </c>
      <c r="K35" s="6">
        <v>0</v>
      </c>
      <c r="L35" s="19">
        <f t="shared" si="6"/>
        <v>10</v>
      </c>
      <c r="M35" s="19">
        <f t="shared" si="7"/>
        <v>14400</v>
      </c>
      <c r="O35" s="13">
        <f t="shared" si="11"/>
        <v>0.14666666666666658</v>
      </c>
      <c r="P35" s="14">
        <f t="shared" si="14"/>
        <v>0.10999999999999999</v>
      </c>
      <c r="Q35" s="13">
        <f t="shared" si="12"/>
        <v>0.15413173652694609</v>
      </c>
      <c r="R35" s="13">
        <f t="shared" si="13"/>
        <v>0.16499999999999998</v>
      </c>
      <c r="S35" s="6">
        <f t="shared" si="8"/>
        <v>0.18857142857142856</v>
      </c>
    </row>
    <row r="36" spans="1:19" x14ac:dyDescent="0.2">
      <c r="A36" s="2">
        <v>0.77</v>
      </c>
      <c r="B36" s="6">
        <f t="shared" si="9"/>
        <v>0.22999999999999998</v>
      </c>
      <c r="C36" s="5">
        <f t="shared" si="0"/>
        <v>22176</v>
      </c>
      <c r="D36" s="5">
        <f t="shared" si="10"/>
        <v>6624</v>
      </c>
      <c r="E36" s="5">
        <f t="shared" si="1"/>
        <v>4968</v>
      </c>
      <c r="F36" s="5">
        <f t="shared" si="2"/>
        <v>16632</v>
      </c>
      <c r="G36" s="5">
        <f t="shared" si="3"/>
        <v>30</v>
      </c>
      <c r="H36" s="5">
        <f t="shared" si="4"/>
        <v>28800</v>
      </c>
      <c r="I36" s="5"/>
      <c r="J36" s="5">
        <f t="shared" si="5"/>
        <v>7200</v>
      </c>
      <c r="K36" s="6">
        <v>0</v>
      </c>
      <c r="L36" s="19">
        <f t="shared" si="6"/>
        <v>10</v>
      </c>
      <c r="M36" s="19">
        <f t="shared" si="7"/>
        <v>14400</v>
      </c>
      <c r="O36" s="13">
        <f t="shared" si="11"/>
        <v>0.15333333333333332</v>
      </c>
      <c r="P36" s="14">
        <f t="shared" si="14"/>
        <v>0.11499999999999999</v>
      </c>
      <c r="Q36" s="13">
        <f t="shared" si="12"/>
        <v>0.16051359516616312</v>
      </c>
      <c r="R36" s="13">
        <f t="shared" si="13"/>
        <v>0.17249999999999999</v>
      </c>
      <c r="S36" s="6">
        <f t="shared" si="8"/>
        <v>0.19714285714285712</v>
      </c>
    </row>
    <row r="37" spans="1:19" x14ac:dyDescent="0.2">
      <c r="A37" s="2">
        <v>0.76</v>
      </c>
      <c r="B37" s="6">
        <f t="shared" si="9"/>
        <v>0.24</v>
      </c>
      <c r="C37" s="5">
        <f t="shared" si="0"/>
        <v>21888</v>
      </c>
      <c r="D37" s="5">
        <f t="shared" si="10"/>
        <v>6912</v>
      </c>
      <c r="E37" s="5">
        <f t="shared" si="1"/>
        <v>5184.0000000000036</v>
      </c>
      <c r="F37" s="5">
        <f t="shared" si="2"/>
        <v>16415.999999999996</v>
      </c>
      <c r="G37" s="5">
        <f t="shared" si="3"/>
        <v>30</v>
      </c>
      <c r="H37" s="5">
        <f t="shared" si="4"/>
        <v>28800</v>
      </c>
      <c r="I37" s="5"/>
      <c r="J37" s="5">
        <f t="shared" si="5"/>
        <v>7200</v>
      </c>
      <c r="K37" s="6">
        <v>0</v>
      </c>
      <c r="L37" s="19">
        <f t="shared" si="6"/>
        <v>10</v>
      </c>
      <c r="M37" s="19">
        <f t="shared" si="7"/>
        <v>14400</v>
      </c>
      <c r="O37" s="13">
        <f t="shared" si="11"/>
        <v>0.16</v>
      </c>
      <c r="P37" s="14">
        <f t="shared" si="14"/>
        <v>0.12</v>
      </c>
      <c r="Q37" s="13">
        <f t="shared" si="12"/>
        <v>0.16682926829268291</v>
      </c>
      <c r="R37" s="13">
        <f t="shared" si="13"/>
        <v>0.18</v>
      </c>
      <c r="S37" s="6">
        <f t="shared" si="8"/>
        <v>0.20571428571428568</v>
      </c>
    </row>
    <row r="38" spans="1:19" x14ac:dyDescent="0.2">
      <c r="A38" s="2">
        <v>0.75</v>
      </c>
      <c r="B38" s="6">
        <f t="shared" si="9"/>
        <v>0.25</v>
      </c>
      <c r="C38" s="5">
        <f t="shared" si="0"/>
        <v>21600</v>
      </c>
      <c r="D38" s="5">
        <f t="shared" si="10"/>
        <v>7200</v>
      </c>
      <c r="E38" s="5">
        <f t="shared" si="1"/>
        <v>5400</v>
      </c>
      <c r="F38" s="5">
        <f t="shared" si="2"/>
        <v>16200</v>
      </c>
      <c r="G38" s="5">
        <f t="shared" si="3"/>
        <v>30</v>
      </c>
      <c r="H38" s="5">
        <f t="shared" si="4"/>
        <v>28800</v>
      </c>
      <c r="I38" s="5"/>
      <c r="J38" s="5">
        <f t="shared" si="5"/>
        <v>7200</v>
      </c>
      <c r="K38" s="6">
        <v>0</v>
      </c>
      <c r="L38" s="19">
        <f t="shared" si="6"/>
        <v>10</v>
      </c>
      <c r="M38" s="19">
        <f t="shared" si="7"/>
        <v>14400</v>
      </c>
      <c r="O38" s="13">
        <f t="shared" si="11"/>
        <v>0.16666666666666666</v>
      </c>
      <c r="P38" s="14">
        <f t="shared" si="14"/>
        <v>0.125</v>
      </c>
      <c r="Q38" s="13">
        <f t="shared" si="12"/>
        <v>0.17307692307692307</v>
      </c>
      <c r="R38" s="13">
        <f t="shared" si="13"/>
        <v>0.1875</v>
      </c>
      <c r="S38" s="6">
        <f t="shared" si="8"/>
        <v>0.21428571428571427</v>
      </c>
    </row>
    <row r="39" spans="1:19" x14ac:dyDescent="0.2">
      <c r="A39" s="2">
        <v>0.74</v>
      </c>
      <c r="B39" s="6">
        <f t="shared" si="9"/>
        <v>0.26</v>
      </c>
      <c r="C39" s="5">
        <f t="shared" si="0"/>
        <v>21312</v>
      </c>
      <c r="D39" s="5">
        <f t="shared" si="10"/>
        <v>7488</v>
      </c>
      <c r="E39" s="5">
        <f t="shared" si="1"/>
        <v>5615.9999999999982</v>
      </c>
      <c r="F39" s="5">
        <f t="shared" si="2"/>
        <v>15984.000000000002</v>
      </c>
      <c r="G39" s="5">
        <f t="shared" si="3"/>
        <v>30</v>
      </c>
      <c r="H39" s="5">
        <f t="shared" si="4"/>
        <v>28800</v>
      </c>
      <c r="I39" s="5"/>
      <c r="J39" s="5">
        <f t="shared" si="5"/>
        <v>7200</v>
      </c>
      <c r="K39" s="6">
        <v>0</v>
      </c>
      <c r="L39" s="19">
        <f t="shared" si="6"/>
        <v>10</v>
      </c>
      <c r="M39" s="19">
        <f t="shared" si="7"/>
        <v>14400</v>
      </c>
      <c r="O39" s="13">
        <f t="shared" si="11"/>
        <v>0.17333333333333334</v>
      </c>
      <c r="P39" s="14">
        <f t="shared" si="14"/>
        <v>0.13</v>
      </c>
      <c r="Q39" s="13">
        <f t="shared" si="12"/>
        <v>0.17925465838509322</v>
      </c>
      <c r="R39" s="13">
        <f t="shared" si="13"/>
        <v>0.19500000000000001</v>
      </c>
      <c r="S39" s="6">
        <f t="shared" si="8"/>
        <v>0.22285714285714286</v>
      </c>
    </row>
    <row r="40" spans="1:19" x14ac:dyDescent="0.2">
      <c r="A40" s="2">
        <v>0.73</v>
      </c>
      <c r="B40" s="6">
        <f t="shared" si="9"/>
        <v>0.27</v>
      </c>
      <c r="C40" s="5">
        <f t="shared" si="0"/>
        <v>21024</v>
      </c>
      <c r="D40" s="5">
        <f t="shared" si="10"/>
        <v>7776</v>
      </c>
      <c r="E40" s="5">
        <f t="shared" si="1"/>
        <v>5832.0000000000018</v>
      </c>
      <c r="F40" s="5">
        <f t="shared" si="2"/>
        <v>15767.999999999998</v>
      </c>
      <c r="G40" s="5">
        <f t="shared" si="3"/>
        <v>30</v>
      </c>
      <c r="H40" s="5">
        <f t="shared" si="4"/>
        <v>28800</v>
      </c>
      <c r="I40" s="5"/>
      <c r="J40" s="5">
        <f t="shared" si="5"/>
        <v>7200</v>
      </c>
      <c r="K40" s="6">
        <v>0</v>
      </c>
      <c r="L40" s="19">
        <f t="shared" si="6"/>
        <v>10</v>
      </c>
      <c r="M40" s="19">
        <f t="shared" si="7"/>
        <v>14400</v>
      </c>
      <c r="O40" s="13">
        <f t="shared" si="11"/>
        <v>0.18</v>
      </c>
      <c r="P40" s="14">
        <f t="shared" si="14"/>
        <v>0.13500000000000001</v>
      </c>
      <c r="Q40" s="13">
        <f t="shared" si="12"/>
        <v>0.18536050156739811</v>
      </c>
      <c r="R40" s="13">
        <f t="shared" si="13"/>
        <v>0.20250000000000001</v>
      </c>
      <c r="S40" s="6">
        <f t="shared" si="8"/>
        <v>0.23142857142857146</v>
      </c>
    </row>
    <row r="41" spans="1:19" x14ac:dyDescent="0.2">
      <c r="A41" s="2">
        <v>0.72</v>
      </c>
      <c r="B41" s="6">
        <f t="shared" si="9"/>
        <v>0.28000000000000003</v>
      </c>
      <c r="C41" s="5">
        <f t="shared" si="0"/>
        <v>20735.999999999996</v>
      </c>
      <c r="D41" s="5">
        <f t="shared" si="10"/>
        <v>8064.0000000000036</v>
      </c>
      <c r="E41" s="5">
        <f t="shared" si="1"/>
        <v>6048.0000000000018</v>
      </c>
      <c r="F41" s="5">
        <f t="shared" si="2"/>
        <v>15551.999999999998</v>
      </c>
      <c r="G41" s="5">
        <f t="shared" si="3"/>
        <v>30</v>
      </c>
      <c r="H41" s="5">
        <f t="shared" si="4"/>
        <v>28800</v>
      </c>
      <c r="I41" s="5"/>
      <c r="J41" s="5">
        <f t="shared" si="5"/>
        <v>7200</v>
      </c>
      <c r="K41" s="6">
        <v>0</v>
      </c>
      <c r="L41" s="19">
        <f t="shared" si="6"/>
        <v>10</v>
      </c>
      <c r="M41" s="19">
        <f t="shared" si="7"/>
        <v>14400</v>
      </c>
      <c r="O41" s="13">
        <f t="shared" si="11"/>
        <v>0.18666666666666676</v>
      </c>
      <c r="P41" s="14">
        <f t="shared" si="14"/>
        <v>0.14000000000000001</v>
      </c>
      <c r="Q41" s="13">
        <f t="shared" si="12"/>
        <v>0.19139240506329111</v>
      </c>
      <c r="R41" s="13">
        <f t="shared" si="13"/>
        <v>0.21000000000000002</v>
      </c>
      <c r="S41" s="6">
        <f t="shared" si="8"/>
        <v>0.24000000000000002</v>
      </c>
    </row>
    <row r="42" spans="1:19" x14ac:dyDescent="0.2">
      <c r="A42" s="2">
        <v>0.71</v>
      </c>
      <c r="B42" s="6">
        <f t="shared" si="9"/>
        <v>0.29000000000000004</v>
      </c>
      <c r="C42" s="5">
        <f t="shared" si="0"/>
        <v>20448</v>
      </c>
      <c r="D42" s="5">
        <f t="shared" si="10"/>
        <v>8352</v>
      </c>
      <c r="E42" s="5">
        <f t="shared" si="1"/>
        <v>6264.0000000000018</v>
      </c>
      <c r="F42" s="5">
        <f t="shared" si="2"/>
        <v>15335.999999999998</v>
      </c>
      <c r="G42" s="5">
        <f t="shared" si="3"/>
        <v>30</v>
      </c>
      <c r="H42" s="5">
        <f t="shared" si="4"/>
        <v>28800</v>
      </c>
      <c r="I42" s="5"/>
      <c r="J42" s="5">
        <f t="shared" si="5"/>
        <v>7200</v>
      </c>
      <c r="K42" s="6">
        <v>0</v>
      </c>
      <c r="L42" s="19">
        <f t="shared" si="6"/>
        <v>10</v>
      </c>
      <c r="M42" s="19">
        <f t="shared" si="7"/>
        <v>14400</v>
      </c>
      <c r="O42" s="13">
        <f t="shared" si="11"/>
        <v>0.19333333333333333</v>
      </c>
      <c r="P42" s="14">
        <f t="shared" si="14"/>
        <v>0.14500000000000002</v>
      </c>
      <c r="Q42" s="13">
        <f t="shared" si="12"/>
        <v>0.19734824281150157</v>
      </c>
      <c r="R42" s="13">
        <f t="shared" si="13"/>
        <v>0.21750000000000003</v>
      </c>
      <c r="S42" s="6">
        <f t="shared" si="8"/>
        <v>0.24857142857142861</v>
      </c>
    </row>
    <row r="43" spans="1:19" x14ac:dyDescent="0.2">
      <c r="A43" s="2">
        <v>0.7</v>
      </c>
      <c r="B43" s="6">
        <f t="shared" si="9"/>
        <v>0.30000000000000004</v>
      </c>
      <c r="C43" s="5">
        <f t="shared" si="0"/>
        <v>20160</v>
      </c>
      <c r="D43" s="5">
        <f t="shared" si="10"/>
        <v>8640</v>
      </c>
      <c r="E43" s="5">
        <f t="shared" si="1"/>
        <v>6480</v>
      </c>
      <c r="F43" s="5">
        <f t="shared" si="2"/>
        <v>15120</v>
      </c>
      <c r="G43" s="5">
        <f t="shared" si="3"/>
        <v>30</v>
      </c>
      <c r="H43" s="5">
        <f t="shared" si="4"/>
        <v>28800</v>
      </c>
      <c r="I43" s="5"/>
      <c r="J43" s="5">
        <f t="shared" si="5"/>
        <v>7200</v>
      </c>
      <c r="K43" s="6">
        <v>0</v>
      </c>
      <c r="L43" s="19">
        <f t="shared" si="6"/>
        <v>10</v>
      </c>
      <c r="M43" s="19">
        <f t="shared" si="7"/>
        <v>14400</v>
      </c>
      <c r="O43" s="13">
        <f t="shared" si="11"/>
        <v>0.2</v>
      </c>
      <c r="P43" s="14">
        <f t="shared" si="14"/>
        <v>0.15000000000000002</v>
      </c>
      <c r="Q43" s="13">
        <f t="shared" si="12"/>
        <v>0.20322580645161295</v>
      </c>
      <c r="R43" s="13">
        <f t="shared" si="13"/>
        <v>0.22500000000000003</v>
      </c>
      <c r="S43" s="6">
        <f t="shared" si="8"/>
        <v>0.25714285714285717</v>
      </c>
    </row>
    <row r="44" spans="1:19" x14ac:dyDescent="0.2">
      <c r="A44" s="2">
        <v>0.69</v>
      </c>
      <c r="B44" s="6">
        <f t="shared" si="9"/>
        <v>0.31000000000000005</v>
      </c>
      <c r="C44" s="5">
        <f t="shared" si="0"/>
        <v>19872</v>
      </c>
      <c r="D44" s="5">
        <f t="shared" si="10"/>
        <v>8928</v>
      </c>
      <c r="E44" s="5">
        <f t="shared" si="1"/>
        <v>6696</v>
      </c>
      <c r="F44" s="5">
        <f t="shared" si="2"/>
        <v>14904</v>
      </c>
      <c r="G44" s="5">
        <f t="shared" si="3"/>
        <v>30</v>
      </c>
      <c r="H44" s="5">
        <f t="shared" si="4"/>
        <v>28800</v>
      </c>
      <c r="I44" s="5"/>
      <c r="J44" s="5">
        <f t="shared" si="5"/>
        <v>7200</v>
      </c>
      <c r="K44" s="6">
        <v>0</v>
      </c>
      <c r="L44" s="19">
        <f t="shared" si="6"/>
        <v>10</v>
      </c>
      <c r="M44" s="19">
        <f t="shared" si="7"/>
        <v>14400</v>
      </c>
      <c r="O44" s="13">
        <f t="shared" si="11"/>
        <v>0.20666666666666667</v>
      </c>
      <c r="P44" s="14">
        <f t="shared" si="14"/>
        <v>0.15500000000000003</v>
      </c>
      <c r="Q44" s="13">
        <f t="shared" si="12"/>
        <v>0.20902280130293163</v>
      </c>
      <c r="R44" s="13">
        <f t="shared" si="13"/>
        <v>0.23250000000000004</v>
      </c>
      <c r="S44" s="6">
        <f t="shared" si="8"/>
        <v>0.26571428571428574</v>
      </c>
    </row>
    <row r="45" spans="1:19" x14ac:dyDescent="0.2">
      <c r="A45" s="2">
        <v>0.68</v>
      </c>
      <c r="B45" s="6">
        <f t="shared" si="9"/>
        <v>0.31999999999999995</v>
      </c>
      <c r="C45" s="5">
        <f t="shared" ref="C45:C76" si="15">+A45*$B$4*$B$6</f>
        <v>19584.000000000004</v>
      </c>
      <c r="D45" s="5">
        <f t="shared" si="10"/>
        <v>9215.9999999999964</v>
      </c>
      <c r="E45" s="5">
        <f t="shared" ref="E45:E76" si="16">($B$4*$B$5*$B$6*$B$7)-(A45*$B$4*$B$5*$B$6*$B$7)</f>
        <v>6911.9999999999982</v>
      </c>
      <c r="F45" s="5">
        <f t="shared" ref="F45:F76" si="17">+($B$4*$B$5*$B$6*$B$7)-E45</f>
        <v>14688.000000000002</v>
      </c>
      <c r="G45" s="5">
        <f t="shared" ref="G45:G76" si="18">(F45+E45)/$B$6</f>
        <v>30</v>
      </c>
      <c r="H45" s="5">
        <f t="shared" ref="H45:H76" si="19">$B$4*$B$6</f>
        <v>28800</v>
      </c>
      <c r="I45" s="5"/>
      <c r="J45" s="5">
        <f t="shared" ref="J45:J76" si="20">+$C$4*$C$5*$C$6*$C$7</f>
        <v>7200</v>
      </c>
      <c r="K45" s="6">
        <v>0</v>
      </c>
      <c r="L45" s="19">
        <f t="shared" ref="L45:L76" si="21">J45/$C$6</f>
        <v>10</v>
      </c>
      <c r="M45" s="19">
        <f t="shared" ref="M45:M76" si="22">$C$4*$C$6</f>
        <v>14400</v>
      </c>
      <c r="O45" s="13">
        <f t="shared" si="11"/>
        <v>0.21333333333333324</v>
      </c>
      <c r="P45" s="14">
        <f t="shared" si="14"/>
        <v>0.15999999999999998</v>
      </c>
      <c r="Q45" s="13">
        <f t="shared" si="12"/>
        <v>0.21473684210526314</v>
      </c>
      <c r="R45" s="13">
        <f t="shared" si="13"/>
        <v>0.23999999999999996</v>
      </c>
      <c r="S45" s="6">
        <f t="shared" ref="S45:S76" si="23">((B45*$B$5*$B$4)+(K45*$C$5*$C$4))/(($B$4*$B$5)+($C$5*$C$4))</f>
        <v>0.27428571428571424</v>
      </c>
    </row>
    <row r="46" spans="1:19" x14ac:dyDescent="0.2">
      <c r="A46" s="2">
        <v>0.67</v>
      </c>
      <c r="B46" s="6">
        <f t="shared" si="9"/>
        <v>0.32999999999999996</v>
      </c>
      <c r="C46" s="5">
        <f t="shared" si="15"/>
        <v>19296</v>
      </c>
      <c r="D46" s="5">
        <f t="shared" si="10"/>
        <v>9504</v>
      </c>
      <c r="E46" s="5">
        <f t="shared" si="16"/>
        <v>7127.9999999999982</v>
      </c>
      <c r="F46" s="5">
        <f t="shared" si="17"/>
        <v>14472.000000000002</v>
      </c>
      <c r="G46" s="5">
        <f t="shared" si="18"/>
        <v>30</v>
      </c>
      <c r="H46" s="5">
        <f t="shared" si="19"/>
        <v>28800</v>
      </c>
      <c r="I46" s="5"/>
      <c r="J46" s="5">
        <f t="shared" si="20"/>
        <v>7200</v>
      </c>
      <c r="K46" s="6">
        <v>0</v>
      </c>
      <c r="L46" s="19">
        <f t="shared" si="21"/>
        <v>10</v>
      </c>
      <c r="M46" s="19">
        <f t="shared" si="22"/>
        <v>14400</v>
      </c>
      <c r="O46" s="13">
        <f t="shared" si="11"/>
        <v>0.22</v>
      </c>
      <c r="P46" s="14">
        <f t="shared" si="14"/>
        <v>0.16499999999999998</v>
      </c>
      <c r="Q46" s="13">
        <f t="shared" si="12"/>
        <v>0.22036544850498341</v>
      </c>
      <c r="R46" s="13">
        <f t="shared" si="13"/>
        <v>0.24749999999999997</v>
      </c>
      <c r="S46" s="6">
        <f t="shared" si="23"/>
        <v>0.28285714285714281</v>
      </c>
    </row>
    <row r="47" spans="1:19" x14ac:dyDescent="0.2">
      <c r="A47" s="2">
        <v>0.66</v>
      </c>
      <c r="B47" s="6">
        <f t="shared" si="9"/>
        <v>0.33999999999999997</v>
      </c>
      <c r="C47" s="5">
        <f t="shared" si="15"/>
        <v>19008</v>
      </c>
      <c r="D47" s="5">
        <f t="shared" si="10"/>
        <v>9792</v>
      </c>
      <c r="E47" s="5">
        <f t="shared" si="16"/>
        <v>7344</v>
      </c>
      <c r="F47" s="5">
        <f t="shared" si="17"/>
        <v>14256</v>
      </c>
      <c r="G47" s="5">
        <f t="shared" si="18"/>
        <v>30</v>
      </c>
      <c r="H47" s="5">
        <f t="shared" si="19"/>
        <v>28800</v>
      </c>
      <c r="I47" s="5"/>
      <c r="J47" s="5">
        <f t="shared" si="20"/>
        <v>7200</v>
      </c>
      <c r="K47" s="6">
        <v>0</v>
      </c>
      <c r="L47" s="19">
        <f t="shared" si="21"/>
        <v>10</v>
      </c>
      <c r="M47" s="19">
        <f t="shared" si="22"/>
        <v>14400</v>
      </c>
      <c r="O47" s="13">
        <f t="shared" si="11"/>
        <v>0.22666666666666666</v>
      </c>
      <c r="P47" s="14">
        <f t="shared" si="14"/>
        <v>0.16999999999999998</v>
      </c>
      <c r="Q47" s="13">
        <f t="shared" si="12"/>
        <v>0.22590604026845637</v>
      </c>
      <c r="R47" s="13">
        <f t="shared" si="13"/>
        <v>0.25499999999999995</v>
      </c>
      <c r="S47" s="6">
        <f t="shared" si="23"/>
        <v>0.29142857142857143</v>
      </c>
    </row>
    <row r="48" spans="1:19" x14ac:dyDescent="0.2">
      <c r="A48" s="2">
        <v>0.65</v>
      </c>
      <c r="B48" s="6">
        <f t="shared" si="9"/>
        <v>0.35</v>
      </c>
      <c r="C48" s="5">
        <f t="shared" si="15"/>
        <v>18720</v>
      </c>
      <c r="D48" s="5">
        <f t="shared" si="10"/>
        <v>10080</v>
      </c>
      <c r="E48" s="5">
        <f t="shared" si="16"/>
        <v>7560</v>
      </c>
      <c r="F48" s="5">
        <f t="shared" si="17"/>
        <v>14040</v>
      </c>
      <c r="G48" s="5">
        <f t="shared" si="18"/>
        <v>30</v>
      </c>
      <c r="H48" s="5">
        <f t="shared" si="19"/>
        <v>28800</v>
      </c>
      <c r="I48" s="5"/>
      <c r="J48" s="5">
        <f t="shared" si="20"/>
        <v>7200</v>
      </c>
      <c r="K48" s="6">
        <v>0</v>
      </c>
      <c r="L48" s="19">
        <f t="shared" si="21"/>
        <v>10</v>
      </c>
      <c r="M48" s="19">
        <f t="shared" si="22"/>
        <v>14400</v>
      </c>
      <c r="O48" s="13">
        <f t="shared" si="11"/>
        <v>0.23333333333333334</v>
      </c>
      <c r="P48" s="14">
        <f t="shared" si="14"/>
        <v>0.17499999999999999</v>
      </c>
      <c r="Q48" s="13">
        <f t="shared" si="12"/>
        <v>0.23135593220338982</v>
      </c>
      <c r="R48" s="13">
        <f t="shared" si="13"/>
        <v>0.26249999999999996</v>
      </c>
      <c r="S48" s="6">
        <f t="shared" si="23"/>
        <v>0.29999999999999993</v>
      </c>
    </row>
    <row r="49" spans="1:19" x14ac:dyDescent="0.2">
      <c r="A49" s="2">
        <v>0.64</v>
      </c>
      <c r="B49" s="6">
        <f t="shared" si="9"/>
        <v>0.36</v>
      </c>
      <c r="C49" s="5">
        <f t="shared" si="15"/>
        <v>18432</v>
      </c>
      <c r="D49" s="5">
        <f t="shared" si="10"/>
        <v>10368</v>
      </c>
      <c r="E49" s="5">
        <f t="shared" si="16"/>
        <v>7775.9999999999982</v>
      </c>
      <c r="F49" s="5">
        <f t="shared" si="17"/>
        <v>13824.000000000002</v>
      </c>
      <c r="G49" s="5">
        <f t="shared" si="18"/>
        <v>30</v>
      </c>
      <c r="H49" s="5">
        <f t="shared" si="19"/>
        <v>28800</v>
      </c>
      <c r="I49" s="5"/>
      <c r="J49" s="5">
        <f t="shared" si="20"/>
        <v>7200</v>
      </c>
      <c r="K49" s="6">
        <v>0</v>
      </c>
      <c r="L49" s="19">
        <f t="shared" si="21"/>
        <v>10</v>
      </c>
      <c r="M49" s="19">
        <f t="shared" si="22"/>
        <v>14400</v>
      </c>
      <c r="O49" s="13">
        <f t="shared" si="11"/>
        <v>0.24</v>
      </c>
      <c r="P49" s="14">
        <f t="shared" si="14"/>
        <v>0.18</v>
      </c>
      <c r="Q49" s="13">
        <f t="shared" si="12"/>
        <v>0.23671232876712331</v>
      </c>
      <c r="R49" s="13">
        <f t="shared" si="13"/>
        <v>0.27</v>
      </c>
      <c r="S49" s="6">
        <f t="shared" si="23"/>
        <v>0.30857142857142861</v>
      </c>
    </row>
    <row r="50" spans="1:19" x14ac:dyDescent="0.2">
      <c r="A50" s="2">
        <v>0.63</v>
      </c>
      <c r="B50" s="6">
        <f t="shared" si="9"/>
        <v>0.37</v>
      </c>
      <c r="C50" s="5">
        <f t="shared" si="15"/>
        <v>18144</v>
      </c>
      <c r="D50" s="5">
        <f t="shared" si="10"/>
        <v>10656</v>
      </c>
      <c r="E50" s="5">
        <f t="shared" si="16"/>
        <v>7992.0000000000018</v>
      </c>
      <c r="F50" s="5">
        <f t="shared" si="17"/>
        <v>13607.999999999998</v>
      </c>
      <c r="G50" s="5">
        <f t="shared" si="18"/>
        <v>30</v>
      </c>
      <c r="H50" s="5">
        <f t="shared" si="19"/>
        <v>28800</v>
      </c>
      <c r="I50" s="5"/>
      <c r="J50" s="5">
        <f t="shared" si="20"/>
        <v>7200</v>
      </c>
      <c r="K50" s="6">
        <v>0</v>
      </c>
      <c r="L50" s="19">
        <f t="shared" si="21"/>
        <v>10</v>
      </c>
      <c r="M50" s="19">
        <f t="shared" si="22"/>
        <v>14400</v>
      </c>
      <c r="O50" s="13">
        <f t="shared" si="11"/>
        <v>0.24666666666666667</v>
      </c>
      <c r="P50" s="14">
        <f t="shared" si="14"/>
        <v>0.185</v>
      </c>
      <c r="Q50" s="13">
        <f t="shared" si="12"/>
        <v>0.2419723183391003</v>
      </c>
      <c r="R50" s="13">
        <f t="shared" si="13"/>
        <v>0.27750000000000002</v>
      </c>
      <c r="S50" s="6">
        <f t="shared" si="23"/>
        <v>0.31714285714285706</v>
      </c>
    </row>
    <row r="51" spans="1:19" x14ac:dyDescent="0.2">
      <c r="A51" s="2">
        <v>0.62</v>
      </c>
      <c r="B51" s="6">
        <f t="shared" si="9"/>
        <v>0.38</v>
      </c>
      <c r="C51" s="5">
        <f t="shared" si="15"/>
        <v>17856</v>
      </c>
      <c r="D51" s="5">
        <f t="shared" si="10"/>
        <v>10944</v>
      </c>
      <c r="E51" s="5">
        <f t="shared" si="16"/>
        <v>8207.9999999999982</v>
      </c>
      <c r="F51" s="5">
        <f t="shared" si="17"/>
        <v>13392.000000000002</v>
      </c>
      <c r="G51" s="5">
        <f t="shared" si="18"/>
        <v>30</v>
      </c>
      <c r="H51" s="5">
        <f t="shared" si="19"/>
        <v>28800</v>
      </c>
      <c r="I51" s="5"/>
      <c r="J51" s="5">
        <f t="shared" si="20"/>
        <v>7200</v>
      </c>
      <c r="K51" s="6">
        <v>0</v>
      </c>
      <c r="L51" s="19">
        <f t="shared" si="21"/>
        <v>10</v>
      </c>
      <c r="M51" s="19">
        <f t="shared" si="22"/>
        <v>14400</v>
      </c>
      <c r="O51" s="13">
        <f t="shared" si="11"/>
        <v>0.25333333333333335</v>
      </c>
      <c r="P51" s="14">
        <f t="shared" si="14"/>
        <v>0.19</v>
      </c>
      <c r="Q51" s="13">
        <f t="shared" si="12"/>
        <v>0.24713286713286717</v>
      </c>
      <c r="R51" s="13">
        <f t="shared" si="13"/>
        <v>0.28499999999999998</v>
      </c>
      <c r="S51" s="6">
        <f t="shared" si="23"/>
        <v>0.32571428571428579</v>
      </c>
    </row>
    <row r="52" spans="1:19" x14ac:dyDescent="0.2">
      <c r="A52" s="2">
        <v>0.61</v>
      </c>
      <c r="B52" s="6">
        <f t="shared" si="9"/>
        <v>0.39</v>
      </c>
      <c r="C52" s="5">
        <f t="shared" si="15"/>
        <v>17568</v>
      </c>
      <c r="D52" s="5">
        <f t="shared" si="10"/>
        <v>11232</v>
      </c>
      <c r="E52" s="5">
        <f t="shared" si="16"/>
        <v>8424.0000000000018</v>
      </c>
      <c r="F52" s="5">
        <f t="shared" si="17"/>
        <v>13175.999999999998</v>
      </c>
      <c r="G52" s="5">
        <f t="shared" si="18"/>
        <v>30</v>
      </c>
      <c r="H52" s="5">
        <f t="shared" si="19"/>
        <v>28800</v>
      </c>
      <c r="I52" s="5"/>
      <c r="J52" s="5">
        <f t="shared" si="20"/>
        <v>7200</v>
      </c>
      <c r="K52" s="6">
        <v>0</v>
      </c>
      <c r="L52" s="19">
        <f t="shared" si="21"/>
        <v>10</v>
      </c>
      <c r="M52" s="19">
        <f t="shared" si="22"/>
        <v>14400</v>
      </c>
      <c r="O52" s="13">
        <f t="shared" si="11"/>
        <v>0.26</v>
      </c>
      <c r="P52" s="14">
        <f t="shared" si="14"/>
        <v>0.19500000000000001</v>
      </c>
      <c r="Q52" s="13">
        <f t="shared" si="12"/>
        <v>0.25219081272084803</v>
      </c>
      <c r="R52" s="13">
        <f t="shared" si="13"/>
        <v>0.29249999999999998</v>
      </c>
      <c r="S52" s="6">
        <f t="shared" si="23"/>
        <v>0.33428571428571424</v>
      </c>
    </row>
    <row r="53" spans="1:19" x14ac:dyDescent="0.2">
      <c r="A53" s="2">
        <v>0.6</v>
      </c>
      <c r="B53" s="6">
        <f t="shared" si="9"/>
        <v>0.4</v>
      </c>
      <c r="C53" s="5">
        <f t="shared" si="15"/>
        <v>17280</v>
      </c>
      <c r="D53" s="5">
        <f t="shared" si="10"/>
        <v>11520</v>
      </c>
      <c r="E53" s="5">
        <f t="shared" si="16"/>
        <v>8640</v>
      </c>
      <c r="F53" s="5">
        <f t="shared" si="17"/>
        <v>12960</v>
      </c>
      <c r="G53" s="5">
        <f t="shared" si="18"/>
        <v>30</v>
      </c>
      <c r="H53" s="5">
        <f t="shared" si="19"/>
        <v>28800</v>
      </c>
      <c r="I53" s="5"/>
      <c r="J53" s="5">
        <f t="shared" si="20"/>
        <v>7200</v>
      </c>
      <c r="K53" s="6">
        <v>0</v>
      </c>
      <c r="L53" s="19">
        <f t="shared" si="21"/>
        <v>10</v>
      </c>
      <c r="M53" s="19">
        <f t="shared" si="22"/>
        <v>14400</v>
      </c>
      <c r="O53" s="13">
        <f t="shared" si="11"/>
        <v>0.26666666666666666</v>
      </c>
      <c r="P53" s="14">
        <f t="shared" si="14"/>
        <v>0.2</v>
      </c>
      <c r="Q53" s="13">
        <f t="shared" si="12"/>
        <v>0.25714285714285712</v>
      </c>
      <c r="R53" s="13">
        <f t="shared" si="13"/>
        <v>0.3</v>
      </c>
      <c r="S53" s="6">
        <f t="shared" si="23"/>
        <v>0.34285714285714292</v>
      </c>
    </row>
    <row r="54" spans="1:19" x14ac:dyDescent="0.2">
      <c r="A54" s="2">
        <v>0.59</v>
      </c>
      <c r="B54" s="6">
        <f t="shared" si="9"/>
        <v>0.41000000000000003</v>
      </c>
      <c r="C54" s="5">
        <f t="shared" si="15"/>
        <v>16992</v>
      </c>
      <c r="D54" s="5">
        <f t="shared" si="10"/>
        <v>11808</v>
      </c>
      <c r="E54" s="5">
        <f t="shared" si="16"/>
        <v>8856</v>
      </c>
      <c r="F54" s="5">
        <f t="shared" si="17"/>
        <v>12744</v>
      </c>
      <c r="G54" s="5">
        <f t="shared" si="18"/>
        <v>30</v>
      </c>
      <c r="H54" s="5">
        <f t="shared" si="19"/>
        <v>28800</v>
      </c>
      <c r="I54" s="5"/>
      <c r="J54" s="5">
        <f t="shared" si="20"/>
        <v>7200</v>
      </c>
      <c r="K54" s="6">
        <v>0</v>
      </c>
      <c r="L54" s="19">
        <f t="shared" si="21"/>
        <v>10</v>
      </c>
      <c r="M54" s="19">
        <f t="shared" si="22"/>
        <v>14400</v>
      </c>
      <c r="O54" s="13">
        <f t="shared" si="11"/>
        <v>0.27333333333333332</v>
      </c>
      <c r="P54" s="14">
        <f t="shared" si="14"/>
        <v>0.20500000000000002</v>
      </c>
      <c r="Q54" s="13">
        <f t="shared" si="12"/>
        <v>0.26198555956678699</v>
      </c>
      <c r="R54" s="13">
        <f t="shared" si="13"/>
        <v>0.3075</v>
      </c>
      <c r="S54" s="6">
        <f t="shared" si="23"/>
        <v>0.35142857142857142</v>
      </c>
    </row>
    <row r="55" spans="1:19" x14ac:dyDescent="0.2">
      <c r="A55" s="2">
        <v>0.57999999999999996</v>
      </c>
      <c r="B55" s="6">
        <f t="shared" si="9"/>
        <v>0.42000000000000004</v>
      </c>
      <c r="C55" s="5">
        <f t="shared" si="15"/>
        <v>16704</v>
      </c>
      <c r="D55" s="5">
        <f t="shared" si="10"/>
        <v>12096</v>
      </c>
      <c r="E55" s="5">
        <f t="shared" si="16"/>
        <v>9072.0000000000018</v>
      </c>
      <c r="F55" s="5">
        <f t="shared" si="17"/>
        <v>12527.999999999998</v>
      </c>
      <c r="G55" s="5">
        <f t="shared" si="18"/>
        <v>30</v>
      </c>
      <c r="H55" s="5">
        <f t="shared" si="19"/>
        <v>28800</v>
      </c>
      <c r="I55" s="5"/>
      <c r="J55" s="5">
        <f t="shared" si="20"/>
        <v>7200</v>
      </c>
      <c r="K55" s="6">
        <v>0</v>
      </c>
      <c r="L55" s="19">
        <f t="shared" si="21"/>
        <v>10</v>
      </c>
      <c r="M55" s="19">
        <f t="shared" si="22"/>
        <v>14400</v>
      </c>
      <c r="O55" s="13">
        <f t="shared" si="11"/>
        <v>0.28000000000000003</v>
      </c>
      <c r="P55" s="14">
        <f t="shared" si="14"/>
        <v>0.21000000000000002</v>
      </c>
      <c r="Q55" s="13">
        <f t="shared" si="12"/>
        <v>0.26671532846715323</v>
      </c>
      <c r="R55" s="13">
        <f t="shared" si="13"/>
        <v>0.315</v>
      </c>
      <c r="S55" s="6">
        <f t="shared" si="23"/>
        <v>0.36000000000000004</v>
      </c>
    </row>
    <row r="56" spans="1:19" x14ac:dyDescent="0.2">
      <c r="A56" s="2">
        <v>0.56999999999999995</v>
      </c>
      <c r="B56" s="6">
        <f t="shared" si="9"/>
        <v>0.43000000000000005</v>
      </c>
      <c r="C56" s="5">
        <f t="shared" si="15"/>
        <v>16415.999999999996</v>
      </c>
      <c r="D56" s="5">
        <f t="shared" si="10"/>
        <v>12384.000000000004</v>
      </c>
      <c r="E56" s="5">
        <f t="shared" si="16"/>
        <v>9288.0000000000018</v>
      </c>
      <c r="F56" s="5">
        <f t="shared" si="17"/>
        <v>12311.999999999998</v>
      </c>
      <c r="G56" s="5">
        <f t="shared" si="18"/>
        <v>30</v>
      </c>
      <c r="H56" s="5">
        <f t="shared" si="19"/>
        <v>28800</v>
      </c>
      <c r="I56" s="5"/>
      <c r="J56" s="5">
        <f t="shared" si="20"/>
        <v>7200</v>
      </c>
      <c r="K56" s="6">
        <v>0</v>
      </c>
      <c r="L56" s="19">
        <f t="shared" si="21"/>
        <v>10</v>
      </c>
      <c r="M56" s="19">
        <f t="shared" si="22"/>
        <v>14400</v>
      </c>
      <c r="O56" s="13">
        <f t="shared" si="11"/>
        <v>0.28666666666666674</v>
      </c>
      <c r="P56" s="14">
        <f t="shared" si="14"/>
        <v>0.21500000000000002</v>
      </c>
      <c r="Q56" s="13">
        <f t="shared" si="12"/>
        <v>0.27132841328413282</v>
      </c>
      <c r="R56" s="13">
        <f t="shared" si="13"/>
        <v>0.32250000000000006</v>
      </c>
      <c r="S56" s="6">
        <f t="shared" si="23"/>
        <v>0.36857142857142861</v>
      </c>
    </row>
    <row r="57" spans="1:19" x14ac:dyDescent="0.2">
      <c r="A57" s="2">
        <v>0.56000000000000005</v>
      </c>
      <c r="B57" s="6">
        <f t="shared" si="9"/>
        <v>0.43999999999999995</v>
      </c>
      <c r="C57" s="5">
        <f t="shared" si="15"/>
        <v>16128.000000000002</v>
      </c>
      <c r="D57" s="5">
        <f t="shared" si="10"/>
        <v>12671.999999999998</v>
      </c>
      <c r="E57" s="5">
        <f t="shared" si="16"/>
        <v>9504</v>
      </c>
      <c r="F57" s="5">
        <f t="shared" si="17"/>
        <v>12096</v>
      </c>
      <c r="G57" s="5">
        <f t="shared" si="18"/>
        <v>30</v>
      </c>
      <c r="H57" s="5">
        <f t="shared" si="19"/>
        <v>28800</v>
      </c>
      <c r="I57" s="5"/>
      <c r="J57" s="5">
        <f t="shared" si="20"/>
        <v>7200</v>
      </c>
      <c r="K57" s="6">
        <v>0</v>
      </c>
      <c r="L57" s="19">
        <f t="shared" si="21"/>
        <v>10</v>
      </c>
      <c r="M57" s="19">
        <f t="shared" si="22"/>
        <v>14400</v>
      </c>
      <c r="O57" s="13">
        <f t="shared" si="11"/>
        <v>0.29333333333333328</v>
      </c>
      <c r="P57" s="14">
        <f t="shared" si="14"/>
        <v>0.21999999999999997</v>
      </c>
      <c r="Q57" s="13">
        <f t="shared" si="12"/>
        <v>0.27582089552238803</v>
      </c>
      <c r="R57" s="13">
        <f t="shared" si="13"/>
        <v>0.32999999999999996</v>
      </c>
      <c r="S57" s="6">
        <f t="shared" si="23"/>
        <v>0.37714285714285711</v>
      </c>
    </row>
    <row r="58" spans="1:19" x14ac:dyDescent="0.2">
      <c r="A58" s="2">
        <v>0.55000000000000004</v>
      </c>
      <c r="B58" s="6">
        <f t="shared" si="9"/>
        <v>0.44999999999999996</v>
      </c>
      <c r="C58" s="5">
        <f t="shared" si="15"/>
        <v>15840</v>
      </c>
      <c r="D58" s="5">
        <f t="shared" si="10"/>
        <v>12960</v>
      </c>
      <c r="E58" s="5">
        <f t="shared" si="16"/>
        <v>9720</v>
      </c>
      <c r="F58" s="5">
        <f t="shared" si="17"/>
        <v>11880</v>
      </c>
      <c r="G58" s="5">
        <f t="shared" si="18"/>
        <v>30</v>
      </c>
      <c r="H58" s="5">
        <f t="shared" si="19"/>
        <v>28800</v>
      </c>
      <c r="I58" s="5"/>
      <c r="J58" s="5">
        <f t="shared" si="20"/>
        <v>7200</v>
      </c>
      <c r="K58" s="6">
        <v>0</v>
      </c>
      <c r="L58" s="19">
        <f t="shared" si="21"/>
        <v>10</v>
      </c>
      <c r="M58" s="19">
        <f t="shared" si="22"/>
        <v>14400</v>
      </c>
      <c r="O58" s="13">
        <f t="shared" si="11"/>
        <v>0.3</v>
      </c>
      <c r="P58" s="14">
        <f t="shared" si="14"/>
        <v>0.22499999999999998</v>
      </c>
      <c r="Q58" s="13">
        <f t="shared" si="12"/>
        <v>0.28018867924528296</v>
      </c>
      <c r="R58" s="13">
        <f t="shared" si="13"/>
        <v>0.33749999999999991</v>
      </c>
      <c r="S58" s="6">
        <f t="shared" si="23"/>
        <v>0.38571428571428568</v>
      </c>
    </row>
    <row r="59" spans="1:19" x14ac:dyDescent="0.2">
      <c r="A59" s="2">
        <v>0.54</v>
      </c>
      <c r="B59" s="6">
        <f t="shared" si="9"/>
        <v>0.45999999999999996</v>
      </c>
      <c r="C59" s="5">
        <f t="shared" si="15"/>
        <v>15552.000000000002</v>
      </c>
      <c r="D59" s="5">
        <f t="shared" si="10"/>
        <v>13247.999999999998</v>
      </c>
      <c r="E59" s="5">
        <f t="shared" si="16"/>
        <v>9935.9999999999982</v>
      </c>
      <c r="F59" s="5">
        <f t="shared" si="17"/>
        <v>11664.000000000002</v>
      </c>
      <c r="G59" s="5">
        <f t="shared" si="18"/>
        <v>30</v>
      </c>
      <c r="H59" s="5">
        <f t="shared" si="19"/>
        <v>28800</v>
      </c>
      <c r="I59" s="5"/>
      <c r="J59" s="5">
        <f t="shared" si="20"/>
        <v>7200</v>
      </c>
      <c r="K59" s="6">
        <v>0</v>
      </c>
      <c r="L59" s="19">
        <f t="shared" si="21"/>
        <v>10</v>
      </c>
      <c r="M59" s="19">
        <f t="shared" si="22"/>
        <v>14400</v>
      </c>
      <c r="O59" s="13">
        <f t="shared" si="11"/>
        <v>0.30666666666666664</v>
      </c>
      <c r="P59" s="14">
        <f t="shared" si="14"/>
        <v>0.22999999999999998</v>
      </c>
      <c r="Q59" s="13">
        <f t="shared" si="12"/>
        <v>0.28442748091603054</v>
      </c>
      <c r="R59" s="13">
        <f t="shared" si="13"/>
        <v>0.34499999999999997</v>
      </c>
      <c r="S59" s="6">
        <f t="shared" si="23"/>
        <v>0.39428571428571424</v>
      </c>
    </row>
    <row r="60" spans="1:19" x14ac:dyDescent="0.2">
      <c r="A60" s="2">
        <v>0.53</v>
      </c>
      <c r="B60" s="6">
        <f t="shared" si="9"/>
        <v>0.47</v>
      </c>
      <c r="C60" s="5">
        <f t="shared" si="15"/>
        <v>15264.000000000002</v>
      </c>
      <c r="D60" s="5">
        <f t="shared" si="10"/>
        <v>13535.999999999998</v>
      </c>
      <c r="E60" s="5">
        <f t="shared" si="16"/>
        <v>10151.999999999998</v>
      </c>
      <c r="F60" s="5">
        <f t="shared" si="17"/>
        <v>11448.000000000002</v>
      </c>
      <c r="G60" s="5">
        <f t="shared" si="18"/>
        <v>30</v>
      </c>
      <c r="H60" s="5">
        <f t="shared" si="19"/>
        <v>28800</v>
      </c>
      <c r="I60" s="5"/>
      <c r="J60" s="5">
        <f t="shared" si="20"/>
        <v>7200</v>
      </c>
      <c r="K60" s="6">
        <v>0</v>
      </c>
      <c r="L60" s="19">
        <f t="shared" si="21"/>
        <v>10</v>
      </c>
      <c r="M60" s="19">
        <f t="shared" si="22"/>
        <v>14400</v>
      </c>
      <c r="O60" s="13">
        <f t="shared" si="11"/>
        <v>0.3133333333333333</v>
      </c>
      <c r="P60" s="14">
        <f t="shared" si="14"/>
        <v>0.23499999999999999</v>
      </c>
      <c r="Q60" s="13">
        <f t="shared" si="12"/>
        <v>0.28853281853281854</v>
      </c>
      <c r="R60" s="13">
        <f t="shared" si="13"/>
        <v>0.35249999999999998</v>
      </c>
      <c r="S60" s="6">
        <f t="shared" si="23"/>
        <v>0.40285714285714286</v>
      </c>
    </row>
    <row r="61" spans="1:19" x14ac:dyDescent="0.2">
      <c r="A61" s="2">
        <v>0.52</v>
      </c>
      <c r="B61" s="6">
        <f t="shared" si="9"/>
        <v>0.48</v>
      </c>
      <c r="C61" s="5">
        <f t="shared" si="15"/>
        <v>14976</v>
      </c>
      <c r="D61" s="5">
        <f t="shared" si="10"/>
        <v>13824</v>
      </c>
      <c r="E61" s="5">
        <f t="shared" si="16"/>
        <v>10367.999999999998</v>
      </c>
      <c r="F61" s="5">
        <f t="shared" si="17"/>
        <v>11232.000000000002</v>
      </c>
      <c r="G61" s="5">
        <f t="shared" si="18"/>
        <v>30</v>
      </c>
      <c r="H61" s="5">
        <f t="shared" si="19"/>
        <v>28800</v>
      </c>
      <c r="I61" s="5"/>
      <c r="J61" s="5">
        <f t="shared" si="20"/>
        <v>7200</v>
      </c>
      <c r="K61" s="6">
        <v>0</v>
      </c>
      <c r="L61" s="19">
        <f t="shared" si="21"/>
        <v>10</v>
      </c>
      <c r="M61" s="19">
        <f t="shared" si="22"/>
        <v>14400</v>
      </c>
      <c r="O61" s="13">
        <f t="shared" si="11"/>
        <v>0.32</v>
      </c>
      <c r="P61" s="14">
        <f t="shared" si="14"/>
        <v>0.24</v>
      </c>
      <c r="Q61" s="13">
        <f t="shared" si="12"/>
        <v>0.29250000000000004</v>
      </c>
      <c r="R61" s="13">
        <f t="shared" si="13"/>
        <v>0.36</v>
      </c>
      <c r="S61" s="6">
        <f t="shared" si="23"/>
        <v>0.41142857142857137</v>
      </c>
    </row>
    <row r="62" spans="1:19" x14ac:dyDescent="0.2">
      <c r="A62" s="2">
        <v>0.51</v>
      </c>
      <c r="B62" s="6">
        <f t="shared" si="9"/>
        <v>0.49</v>
      </c>
      <c r="C62" s="5">
        <f t="shared" si="15"/>
        <v>14687.999999999998</v>
      </c>
      <c r="D62" s="5">
        <f t="shared" si="10"/>
        <v>14112.000000000002</v>
      </c>
      <c r="E62" s="5">
        <f t="shared" si="16"/>
        <v>10584</v>
      </c>
      <c r="F62" s="5">
        <f t="shared" si="17"/>
        <v>11016</v>
      </c>
      <c r="G62" s="5">
        <f t="shared" si="18"/>
        <v>30</v>
      </c>
      <c r="H62" s="5">
        <f t="shared" si="19"/>
        <v>28800</v>
      </c>
      <c r="I62" s="5"/>
      <c r="J62" s="5">
        <f t="shared" si="20"/>
        <v>7200</v>
      </c>
      <c r="K62" s="6">
        <v>0</v>
      </c>
      <c r="L62" s="19">
        <f t="shared" si="21"/>
        <v>10</v>
      </c>
      <c r="M62" s="19">
        <f t="shared" si="22"/>
        <v>14400</v>
      </c>
      <c r="O62" s="13">
        <f t="shared" si="11"/>
        <v>0.32666666666666672</v>
      </c>
      <c r="P62" s="14">
        <f t="shared" si="14"/>
        <v>0.245</v>
      </c>
      <c r="Q62" s="13">
        <f t="shared" si="12"/>
        <v>0.29632411067193676</v>
      </c>
      <c r="R62" s="13">
        <f t="shared" si="13"/>
        <v>0.36749999999999999</v>
      </c>
      <c r="S62" s="6">
        <f t="shared" si="23"/>
        <v>0.42</v>
      </c>
    </row>
    <row r="63" spans="1:19" x14ac:dyDescent="0.2">
      <c r="A63" s="2">
        <v>0.5</v>
      </c>
      <c r="B63" s="6">
        <f t="shared" si="9"/>
        <v>0.5</v>
      </c>
      <c r="C63" s="5">
        <f t="shared" si="15"/>
        <v>14400</v>
      </c>
      <c r="D63" s="5">
        <f t="shared" si="10"/>
        <v>14400</v>
      </c>
      <c r="E63" s="5">
        <f t="shared" si="16"/>
        <v>10800</v>
      </c>
      <c r="F63" s="5">
        <f t="shared" si="17"/>
        <v>10800</v>
      </c>
      <c r="G63" s="5">
        <f t="shared" si="18"/>
        <v>30</v>
      </c>
      <c r="H63" s="5">
        <f t="shared" si="19"/>
        <v>28800</v>
      </c>
      <c r="I63" s="5"/>
      <c r="J63" s="5">
        <f t="shared" si="20"/>
        <v>7200</v>
      </c>
      <c r="K63" s="6">
        <v>0</v>
      </c>
      <c r="L63" s="19">
        <f t="shared" si="21"/>
        <v>10</v>
      </c>
      <c r="M63" s="19">
        <f t="shared" si="22"/>
        <v>14400</v>
      </c>
      <c r="O63" s="13">
        <f t="shared" si="11"/>
        <v>0.33333333333333331</v>
      </c>
      <c r="P63" s="14">
        <f t="shared" si="14"/>
        <v>0.25</v>
      </c>
      <c r="Q63" s="13">
        <f t="shared" si="12"/>
        <v>0.3</v>
      </c>
      <c r="R63" s="13">
        <f t="shared" si="13"/>
        <v>0.375</v>
      </c>
      <c r="S63" s="6">
        <f t="shared" si="23"/>
        <v>0.42857142857142855</v>
      </c>
    </row>
    <row r="64" spans="1:19" x14ac:dyDescent="0.2">
      <c r="A64" s="2">
        <v>0.49</v>
      </c>
      <c r="B64" s="6">
        <f t="shared" si="9"/>
        <v>0.51</v>
      </c>
      <c r="C64" s="5">
        <f t="shared" si="15"/>
        <v>14112.000000000002</v>
      </c>
      <c r="D64" s="5">
        <f t="shared" si="10"/>
        <v>14687.999999999998</v>
      </c>
      <c r="E64" s="5">
        <f t="shared" si="16"/>
        <v>11016</v>
      </c>
      <c r="F64" s="5">
        <f t="shared" si="17"/>
        <v>10584</v>
      </c>
      <c r="G64" s="5">
        <f t="shared" si="18"/>
        <v>30</v>
      </c>
      <c r="H64" s="5">
        <f t="shared" si="19"/>
        <v>28800</v>
      </c>
      <c r="I64" s="5"/>
      <c r="J64" s="5">
        <f t="shared" si="20"/>
        <v>7200</v>
      </c>
      <c r="K64" s="6">
        <v>0</v>
      </c>
      <c r="L64" s="19">
        <f t="shared" si="21"/>
        <v>10</v>
      </c>
      <c r="M64" s="19">
        <f t="shared" si="22"/>
        <v>14400</v>
      </c>
      <c r="O64" s="13">
        <f t="shared" si="11"/>
        <v>0.33999999999999997</v>
      </c>
      <c r="P64" s="14">
        <f t="shared" si="14"/>
        <v>0.255</v>
      </c>
      <c r="Q64" s="13">
        <f t="shared" si="12"/>
        <v>0.30352226720647774</v>
      </c>
      <c r="R64" s="13">
        <f t="shared" si="13"/>
        <v>0.38250000000000001</v>
      </c>
      <c r="S64" s="6">
        <f t="shared" si="23"/>
        <v>0.43714285714285717</v>
      </c>
    </row>
    <row r="65" spans="1:19" x14ac:dyDescent="0.2">
      <c r="A65" s="2">
        <v>0.48</v>
      </c>
      <c r="B65" s="6">
        <f t="shared" si="9"/>
        <v>0.52</v>
      </c>
      <c r="C65" s="5">
        <f t="shared" si="15"/>
        <v>13824</v>
      </c>
      <c r="D65" s="5">
        <f t="shared" si="10"/>
        <v>14976</v>
      </c>
      <c r="E65" s="5">
        <f t="shared" si="16"/>
        <v>11232.000000000002</v>
      </c>
      <c r="F65" s="5">
        <f t="shared" si="17"/>
        <v>10367.999999999998</v>
      </c>
      <c r="G65" s="5">
        <f t="shared" si="18"/>
        <v>30</v>
      </c>
      <c r="H65" s="5">
        <f t="shared" si="19"/>
        <v>28800</v>
      </c>
      <c r="I65" s="5"/>
      <c r="J65" s="5">
        <f t="shared" si="20"/>
        <v>7200</v>
      </c>
      <c r="K65" s="6">
        <v>0</v>
      </c>
      <c r="L65" s="19">
        <f t="shared" si="21"/>
        <v>10</v>
      </c>
      <c r="M65" s="19">
        <f t="shared" si="22"/>
        <v>14400</v>
      </c>
      <c r="O65" s="13">
        <f t="shared" si="11"/>
        <v>0.34666666666666668</v>
      </c>
      <c r="P65" s="14">
        <f t="shared" si="14"/>
        <v>0.26</v>
      </c>
      <c r="Q65" s="13">
        <f t="shared" si="12"/>
        <v>0.30688524590163935</v>
      </c>
      <c r="R65" s="13">
        <f t="shared" si="13"/>
        <v>0.39</v>
      </c>
      <c r="S65" s="6">
        <f t="shared" si="23"/>
        <v>0.44571428571428573</v>
      </c>
    </row>
    <row r="66" spans="1:19" x14ac:dyDescent="0.2">
      <c r="A66" s="2">
        <v>0.47</v>
      </c>
      <c r="B66" s="6">
        <f t="shared" si="9"/>
        <v>0.53</v>
      </c>
      <c r="C66" s="5">
        <f t="shared" si="15"/>
        <v>13535.999999999998</v>
      </c>
      <c r="D66" s="5">
        <f t="shared" si="10"/>
        <v>15264.000000000002</v>
      </c>
      <c r="E66" s="5">
        <f t="shared" si="16"/>
        <v>11448.000000000002</v>
      </c>
      <c r="F66" s="5">
        <f t="shared" si="17"/>
        <v>10151.999999999998</v>
      </c>
      <c r="G66" s="5">
        <f t="shared" si="18"/>
        <v>30</v>
      </c>
      <c r="H66" s="5">
        <f t="shared" si="19"/>
        <v>28800</v>
      </c>
      <c r="I66" s="5"/>
      <c r="J66" s="5">
        <f t="shared" si="20"/>
        <v>7200</v>
      </c>
      <c r="K66" s="6">
        <v>0</v>
      </c>
      <c r="L66" s="19">
        <f t="shared" si="21"/>
        <v>10</v>
      </c>
      <c r="M66" s="19">
        <f t="shared" si="22"/>
        <v>14400</v>
      </c>
      <c r="O66" s="13">
        <f t="shared" si="11"/>
        <v>0.35333333333333339</v>
      </c>
      <c r="P66" s="14">
        <f t="shared" si="14"/>
        <v>0.26500000000000001</v>
      </c>
      <c r="Q66" s="13">
        <f t="shared" si="12"/>
        <v>0.3100829875518672</v>
      </c>
      <c r="R66" s="13">
        <f t="shared" si="13"/>
        <v>0.39750000000000002</v>
      </c>
      <c r="S66" s="6">
        <f t="shared" si="23"/>
        <v>0.45428571428571429</v>
      </c>
    </row>
    <row r="67" spans="1:19" x14ac:dyDescent="0.2">
      <c r="A67" s="2">
        <v>0.46</v>
      </c>
      <c r="B67" s="6">
        <f t="shared" si="9"/>
        <v>0.54</v>
      </c>
      <c r="C67" s="5">
        <f t="shared" si="15"/>
        <v>13248.000000000002</v>
      </c>
      <c r="D67" s="5">
        <f t="shared" si="10"/>
        <v>15551.999999999998</v>
      </c>
      <c r="E67" s="5">
        <f t="shared" si="16"/>
        <v>11664</v>
      </c>
      <c r="F67" s="5">
        <f t="shared" si="17"/>
        <v>9936</v>
      </c>
      <c r="G67" s="5">
        <f t="shared" si="18"/>
        <v>30</v>
      </c>
      <c r="H67" s="5">
        <f t="shared" si="19"/>
        <v>28800</v>
      </c>
      <c r="I67" s="5"/>
      <c r="J67" s="5">
        <f t="shared" si="20"/>
        <v>7200</v>
      </c>
      <c r="K67" s="6">
        <v>0</v>
      </c>
      <c r="L67" s="19">
        <f t="shared" si="21"/>
        <v>10</v>
      </c>
      <c r="M67" s="19">
        <f t="shared" si="22"/>
        <v>14400</v>
      </c>
      <c r="O67" s="13">
        <f t="shared" si="11"/>
        <v>0.35999999999999993</v>
      </c>
      <c r="P67" s="14">
        <f t="shared" si="14"/>
        <v>0.27</v>
      </c>
      <c r="Q67" s="13">
        <f t="shared" si="12"/>
        <v>0.313109243697479</v>
      </c>
      <c r="R67" s="13">
        <f t="shared" si="13"/>
        <v>0.40500000000000003</v>
      </c>
      <c r="S67" s="6">
        <f t="shared" si="23"/>
        <v>0.46285714285714291</v>
      </c>
    </row>
    <row r="68" spans="1:19" x14ac:dyDescent="0.2">
      <c r="A68" s="2">
        <v>0.45</v>
      </c>
      <c r="B68" s="6">
        <f t="shared" si="9"/>
        <v>0.55000000000000004</v>
      </c>
      <c r="C68" s="5">
        <f t="shared" si="15"/>
        <v>12960</v>
      </c>
      <c r="D68" s="5">
        <f t="shared" si="10"/>
        <v>15840</v>
      </c>
      <c r="E68" s="5">
        <f t="shared" si="16"/>
        <v>11880</v>
      </c>
      <c r="F68" s="5">
        <f t="shared" si="17"/>
        <v>9720</v>
      </c>
      <c r="G68" s="5">
        <f t="shared" si="18"/>
        <v>30</v>
      </c>
      <c r="H68" s="5">
        <f t="shared" si="19"/>
        <v>28800</v>
      </c>
      <c r="I68" s="5"/>
      <c r="J68" s="5">
        <f t="shared" si="20"/>
        <v>7200</v>
      </c>
      <c r="K68" s="6">
        <v>0</v>
      </c>
      <c r="L68" s="19">
        <f t="shared" si="21"/>
        <v>10</v>
      </c>
      <c r="M68" s="19">
        <f t="shared" si="22"/>
        <v>14400</v>
      </c>
      <c r="O68" s="13">
        <f t="shared" si="11"/>
        <v>0.36666666666666664</v>
      </c>
      <c r="P68" s="14">
        <f t="shared" si="14"/>
        <v>0.27500000000000002</v>
      </c>
      <c r="Q68" s="13">
        <f t="shared" si="12"/>
        <v>0.31595744680851062</v>
      </c>
      <c r="R68" s="13">
        <f t="shared" si="13"/>
        <v>0.41250000000000009</v>
      </c>
      <c r="S68" s="6">
        <f t="shared" si="23"/>
        <v>0.47142857142857142</v>
      </c>
    </row>
    <row r="69" spans="1:19" x14ac:dyDescent="0.2">
      <c r="A69" s="2">
        <v>0.44</v>
      </c>
      <c r="B69" s="6">
        <f t="shared" si="9"/>
        <v>0.56000000000000005</v>
      </c>
      <c r="C69" s="5">
        <f t="shared" si="15"/>
        <v>12672.000000000002</v>
      </c>
      <c r="D69" s="5">
        <f t="shared" si="10"/>
        <v>16127.999999999998</v>
      </c>
      <c r="E69" s="5">
        <f t="shared" si="16"/>
        <v>12096</v>
      </c>
      <c r="F69" s="5">
        <f t="shared" si="17"/>
        <v>9504</v>
      </c>
      <c r="G69" s="5">
        <f t="shared" si="18"/>
        <v>30</v>
      </c>
      <c r="H69" s="5">
        <f t="shared" si="19"/>
        <v>28800</v>
      </c>
      <c r="I69" s="5"/>
      <c r="J69" s="5">
        <f t="shared" si="20"/>
        <v>7200</v>
      </c>
      <c r="K69" s="6">
        <v>0</v>
      </c>
      <c r="L69" s="19">
        <f t="shared" si="21"/>
        <v>10</v>
      </c>
      <c r="M69" s="19">
        <f t="shared" si="22"/>
        <v>14400</v>
      </c>
      <c r="O69" s="13">
        <f t="shared" si="11"/>
        <v>0.37333333333333329</v>
      </c>
      <c r="P69" s="14">
        <f t="shared" si="14"/>
        <v>0.28000000000000003</v>
      </c>
      <c r="Q69" s="13">
        <f t="shared" si="12"/>
        <v>0.31862068965517243</v>
      </c>
      <c r="R69" s="13">
        <f t="shared" si="13"/>
        <v>0.42000000000000004</v>
      </c>
      <c r="S69" s="6">
        <f t="shared" si="23"/>
        <v>0.48000000000000004</v>
      </c>
    </row>
    <row r="70" spans="1:19" x14ac:dyDescent="0.2">
      <c r="A70" s="2">
        <v>0.43</v>
      </c>
      <c r="B70" s="6">
        <f t="shared" si="9"/>
        <v>0.57000000000000006</v>
      </c>
      <c r="C70" s="5">
        <f t="shared" si="15"/>
        <v>12384</v>
      </c>
      <c r="D70" s="5">
        <f t="shared" si="10"/>
        <v>16416</v>
      </c>
      <c r="E70" s="5">
        <f t="shared" si="16"/>
        <v>12312.000000000002</v>
      </c>
      <c r="F70" s="5">
        <f t="shared" si="17"/>
        <v>9287.9999999999982</v>
      </c>
      <c r="G70" s="5">
        <f t="shared" si="18"/>
        <v>30</v>
      </c>
      <c r="H70" s="5">
        <f t="shared" si="19"/>
        <v>28800</v>
      </c>
      <c r="I70" s="5"/>
      <c r="J70" s="5">
        <f t="shared" si="20"/>
        <v>7200</v>
      </c>
      <c r="K70" s="6">
        <v>0</v>
      </c>
      <c r="L70" s="19">
        <f t="shared" si="21"/>
        <v>10</v>
      </c>
      <c r="M70" s="19">
        <f t="shared" si="22"/>
        <v>14400</v>
      </c>
      <c r="O70" s="13">
        <f t="shared" si="11"/>
        <v>0.38</v>
      </c>
      <c r="P70" s="14">
        <f t="shared" si="14"/>
        <v>0.28500000000000003</v>
      </c>
      <c r="Q70" s="13">
        <f t="shared" si="12"/>
        <v>0.32109170305676854</v>
      </c>
      <c r="R70" s="13">
        <f t="shared" si="13"/>
        <v>0.42750000000000005</v>
      </c>
      <c r="S70" s="6">
        <f t="shared" si="23"/>
        <v>0.4885714285714286</v>
      </c>
    </row>
    <row r="71" spans="1:19" x14ac:dyDescent="0.2">
      <c r="A71" s="2">
        <v>0.42</v>
      </c>
      <c r="B71" s="6">
        <f t="shared" si="9"/>
        <v>0.58000000000000007</v>
      </c>
      <c r="C71" s="5">
        <f t="shared" si="15"/>
        <v>12096</v>
      </c>
      <c r="D71" s="5">
        <f t="shared" si="10"/>
        <v>16704</v>
      </c>
      <c r="E71" s="5">
        <f t="shared" si="16"/>
        <v>12527.999999999998</v>
      </c>
      <c r="F71" s="5">
        <f t="shared" si="17"/>
        <v>9072.0000000000018</v>
      </c>
      <c r="G71" s="5">
        <f t="shared" si="18"/>
        <v>30</v>
      </c>
      <c r="H71" s="5">
        <f t="shared" si="19"/>
        <v>28800</v>
      </c>
      <c r="I71" s="5"/>
      <c r="J71" s="5">
        <f t="shared" si="20"/>
        <v>7200</v>
      </c>
      <c r="K71" s="6">
        <v>0</v>
      </c>
      <c r="L71" s="19">
        <f t="shared" si="21"/>
        <v>10</v>
      </c>
      <c r="M71" s="19">
        <f t="shared" si="22"/>
        <v>14400</v>
      </c>
      <c r="O71" s="13">
        <f t="shared" si="11"/>
        <v>0.38666666666666666</v>
      </c>
      <c r="P71" s="14">
        <f t="shared" si="14"/>
        <v>0.29000000000000004</v>
      </c>
      <c r="Q71" s="13">
        <f t="shared" si="12"/>
        <v>0.3233628318584072</v>
      </c>
      <c r="R71" s="13">
        <f t="shared" si="13"/>
        <v>0.43500000000000005</v>
      </c>
      <c r="S71" s="6">
        <f t="shared" si="23"/>
        <v>0.49714285714285722</v>
      </c>
    </row>
    <row r="72" spans="1:19" x14ac:dyDescent="0.2">
      <c r="A72" s="2">
        <v>0.41</v>
      </c>
      <c r="B72" s="6">
        <f t="shared" si="9"/>
        <v>0.59000000000000008</v>
      </c>
      <c r="C72" s="5">
        <f t="shared" si="15"/>
        <v>11807.999999999998</v>
      </c>
      <c r="D72" s="5">
        <f t="shared" si="10"/>
        <v>16992</v>
      </c>
      <c r="E72" s="5">
        <f t="shared" si="16"/>
        <v>12744</v>
      </c>
      <c r="F72" s="5">
        <f t="shared" si="17"/>
        <v>8856</v>
      </c>
      <c r="G72" s="5">
        <f t="shared" si="18"/>
        <v>30</v>
      </c>
      <c r="H72" s="5">
        <f t="shared" si="19"/>
        <v>28800</v>
      </c>
      <c r="I72" s="5"/>
      <c r="J72" s="5">
        <f t="shared" si="20"/>
        <v>7200</v>
      </c>
      <c r="K72" s="6">
        <v>0</v>
      </c>
      <c r="L72" s="19">
        <f t="shared" si="21"/>
        <v>10</v>
      </c>
      <c r="M72" s="19">
        <f t="shared" si="22"/>
        <v>14400</v>
      </c>
      <c r="O72" s="13">
        <f t="shared" si="11"/>
        <v>0.39333333333333331</v>
      </c>
      <c r="P72" s="14">
        <f t="shared" si="14"/>
        <v>0.29500000000000004</v>
      </c>
      <c r="Q72" s="13">
        <f t="shared" si="12"/>
        <v>0.3254260089686099</v>
      </c>
      <c r="R72" s="13">
        <f t="shared" si="13"/>
        <v>0.44250000000000006</v>
      </c>
      <c r="S72" s="6">
        <f t="shared" si="23"/>
        <v>0.50571428571428578</v>
      </c>
    </row>
    <row r="73" spans="1:19" x14ac:dyDescent="0.2">
      <c r="A73" s="2">
        <v>0.4</v>
      </c>
      <c r="B73" s="6">
        <f t="shared" si="9"/>
        <v>0.6</v>
      </c>
      <c r="C73" s="5">
        <f t="shared" si="15"/>
        <v>11520</v>
      </c>
      <c r="D73" s="5">
        <f t="shared" si="10"/>
        <v>17280</v>
      </c>
      <c r="E73" s="5">
        <f t="shared" si="16"/>
        <v>12960</v>
      </c>
      <c r="F73" s="5">
        <f t="shared" si="17"/>
        <v>8640</v>
      </c>
      <c r="G73" s="5">
        <f t="shared" si="18"/>
        <v>30</v>
      </c>
      <c r="H73" s="5">
        <f t="shared" si="19"/>
        <v>28800</v>
      </c>
      <c r="I73" s="5"/>
      <c r="J73" s="5">
        <f t="shared" si="20"/>
        <v>7200</v>
      </c>
      <c r="K73" s="6">
        <v>0</v>
      </c>
      <c r="L73" s="19">
        <f t="shared" si="21"/>
        <v>10</v>
      </c>
      <c r="M73" s="19">
        <f t="shared" si="22"/>
        <v>14400</v>
      </c>
      <c r="O73" s="13">
        <f t="shared" si="11"/>
        <v>0.4</v>
      </c>
      <c r="P73" s="14">
        <f t="shared" si="14"/>
        <v>0.3</v>
      </c>
      <c r="Q73" s="13">
        <f t="shared" si="12"/>
        <v>0.32727272727272727</v>
      </c>
      <c r="R73" s="13">
        <f t="shared" si="13"/>
        <v>0.45</v>
      </c>
      <c r="S73" s="6">
        <f t="shared" si="23"/>
        <v>0.51428571428571423</v>
      </c>
    </row>
    <row r="74" spans="1:19" x14ac:dyDescent="0.2">
      <c r="A74" s="2">
        <v>0.39</v>
      </c>
      <c r="B74" s="6">
        <f t="shared" si="9"/>
        <v>0.61</v>
      </c>
      <c r="C74" s="5">
        <f t="shared" si="15"/>
        <v>11232.000000000002</v>
      </c>
      <c r="D74" s="5">
        <f t="shared" si="10"/>
        <v>17568</v>
      </c>
      <c r="E74" s="5">
        <f t="shared" si="16"/>
        <v>13176</v>
      </c>
      <c r="F74" s="5">
        <f t="shared" si="17"/>
        <v>8424</v>
      </c>
      <c r="G74" s="5">
        <f t="shared" si="18"/>
        <v>30</v>
      </c>
      <c r="H74" s="5">
        <f t="shared" si="19"/>
        <v>28800</v>
      </c>
      <c r="I74" s="5"/>
      <c r="J74" s="5">
        <f t="shared" si="20"/>
        <v>7200</v>
      </c>
      <c r="K74" s="6">
        <v>0</v>
      </c>
      <c r="L74" s="19">
        <f t="shared" si="21"/>
        <v>10</v>
      </c>
      <c r="M74" s="19">
        <f t="shared" si="22"/>
        <v>14400</v>
      </c>
      <c r="O74" s="13">
        <f t="shared" si="11"/>
        <v>0.40666666666666668</v>
      </c>
      <c r="P74" s="14">
        <f t="shared" si="14"/>
        <v>0.30499999999999999</v>
      </c>
      <c r="Q74" s="13">
        <f t="shared" si="12"/>
        <v>0.3288940092165899</v>
      </c>
      <c r="R74" s="13">
        <f t="shared" si="13"/>
        <v>0.45750000000000002</v>
      </c>
      <c r="S74" s="6">
        <f t="shared" si="23"/>
        <v>0.52285714285714291</v>
      </c>
    </row>
    <row r="75" spans="1:19" x14ac:dyDescent="0.2">
      <c r="A75" s="2">
        <v>0.38</v>
      </c>
      <c r="B75" s="6">
        <f t="shared" si="9"/>
        <v>0.62</v>
      </c>
      <c r="C75" s="5">
        <f t="shared" si="15"/>
        <v>10944</v>
      </c>
      <c r="D75" s="5">
        <f t="shared" si="10"/>
        <v>17856</v>
      </c>
      <c r="E75" s="5">
        <f t="shared" si="16"/>
        <v>13392.000000000002</v>
      </c>
      <c r="F75" s="5">
        <f t="shared" si="17"/>
        <v>8207.9999999999982</v>
      </c>
      <c r="G75" s="5">
        <f t="shared" si="18"/>
        <v>30</v>
      </c>
      <c r="H75" s="5">
        <f t="shared" si="19"/>
        <v>28800</v>
      </c>
      <c r="I75" s="5"/>
      <c r="J75" s="5">
        <f t="shared" si="20"/>
        <v>7200</v>
      </c>
      <c r="K75" s="6">
        <v>0</v>
      </c>
      <c r="L75" s="19">
        <f t="shared" si="21"/>
        <v>10</v>
      </c>
      <c r="M75" s="19">
        <f t="shared" si="22"/>
        <v>14400</v>
      </c>
      <c r="O75" s="13">
        <f t="shared" si="11"/>
        <v>0.41333333333333333</v>
      </c>
      <c r="P75" s="14">
        <f t="shared" si="14"/>
        <v>0.31</v>
      </c>
      <c r="Q75" s="13">
        <f t="shared" si="12"/>
        <v>0.33028037383177566</v>
      </c>
      <c r="R75" s="13">
        <f t="shared" si="13"/>
        <v>0.46500000000000002</v>
      </c>
      <c r="S75" s="6">
        <f t="shared" si="23"/>
        <v>0.53142857142857136</v>
      </c>
    </row>
    <row r="76" spans="1:19" x14ac:dyDescent="0.2">
      <c r="A76" s="2">
        <v>0.37</v>
      </c>
      <c r="B76" s="6">
        <f t="shared" si="9"/>
        <v>0.63</v>
      </c>
      <c r="C76" s="5">
        <f t="shared" si="15"/>
        <v>10656</v>
      </c>
      <c r="D76" s="5">
        <f t="shared" si="10"/>
        <v>18144</v>
      </c>
      <c r="E76" s="5">
        <f t="shared" si="16"/>
        <v>13608</v>
      </c>
      <c r="F76" s="5">
        <f t="shared" si="17"/>
        <v>7992</v>
      </c>
      <c r="G76" s="5">
        <f t="shared" si="18"/>
        <v>30</v>
      </c>
      <c r="H76" s="5">
        <f t="shared" si="19"/>
        <v>28800</v>
      </c>
      <c r="I76" s="5"/>
      <c r="J76" s="5">
        <f t="shared" si="20"/>
        <v>7200</v>
      </c>
      <c r="K76" s="6">
        <v>0</v>
      </c>
      <c r="L76" s="19">
        <f t="shared" si="21"/>
        <v>10</v>
      </c>
      <c r="M76" s="19">
        <f t="shared" si="22"/>
        <v>14400</v>
      </c>
      <c r="O76" s="13">
        <f t="shared" si="11"/>
        <v>0.42</v>
      </c>
      <c r="P76" s="14">
        <f t="shared" si="14"/>
        <v>0.315</v>
      </c>
      <c r="Q76" s="13">
        <f t="shared" si="12"/>
        <v>0.33142180094786727</v>
      </c>
      <c r="R76" s="13">
        <f t="shared" si="13"/>
        <v>0.47249999999999998</v>
      </c>
      <c r="S76" s="6">
        <f t="shared" si="23"/>
        <v>0.54</v>
      </c>
    </row>
    <row r="77" spans="1:19" x14ac:dyDescent="0.2">
      <c r="A77" s="2">
        <v>0.36</v>
      </c>
      <c r="B77" s="6">
        <f t="shared" si="9"/>
        <v>0.64</v>
      </c>
      <c r="C77" s="5">
        <f t="shared" ref="C77:C113" si="24">+A77*$B$4*$B$6</f>
        <v>10367.999999999998</v>
      </c>
      <c r="D77" s="5">
        <f t="shared" si="10"/>
        <v>18432</v>
      </c>
      <c r="E77" s="5">
        <f t="shared" ref="E77:E113" si="25">($B$4*$B$5*$B$6*$B$7)-(A77*$B$4*$B$5*$B$6*$B$7)</f>
        <v>13824</v>
      </c>
      <c r="F77" s="5">
        <f t="shared" ref="F77:F108" si="26">+($B$4*$B$5*$B$6*$B$7)-E77</f>
        <v>7776</v>
      </c>
      <c r="G77" s="5">
        <f t="shared" ref="G77:G108" si="27">(F77+E77)/$B$6</f>
        <v>30</v>
      </c>
      <c r="H77" s="5">
        <f t="shared" ref="H77:H113" si="28">$B$4*$B$6</f>
        <v>28800</v>
      </c>
      <c r="I77" s="5"/>
      <c r="J77" s="5">
        <f t="shared" ref="J77:J113" si="29">+$C$4*$C$5*$C$6*$C$7</f>
        <v>7200</v>
      </c>
      <c r="K77" s="6">
        <v>0</v>
      </c>
      <c r="L77" s="19">
        <f t="shared" ref="L77:L113" si="30">J77/$C$6</f>
        <v>10</v>
      </c>
      <c r="M77" s="19">
        <f t="shared" ref="M77:M113" si="31">$C$4*$C$6</f>
        <v>14400</v>
      </c>
      <c r="O77" s="13">
        <f t="shared" si="11"/>
        <v>0.42666666666666669</v>
      </c>
      <c r="P77" s="14">
        <f t="shared" si="14"/>
        <v>0.32</v>
      </c>
      <c r="Q77" s="13">
        <f t="shared" si="12"/>
        <v>0.3323076923076923</v>
      </c>
      <c r="R77" s="13">
        <f t="shared" si="13"/>
        <v>0.48</v>
      </c>
      <c r="S77" s="6">
        <f t="shared" ref="S77:S113" si="32">((B77*$B$5*$B$4)+(K77*$C$5*$C$4))/(($B$4*$B$5)+($C$5*$C$4))</f>
        <v>0.5485714285714286</v>
      </c>
    </row>
    <row r="78" spans="1:19" x14ac:dyDescent="0.2">
      <c r="A78" s="2">
        <v>0.35</v>
      </c>
      <c r="B78" s="6">
        <f t="shared" ref="B78:B113" si="33">1-A78</f>
        <v>0.65</v>
      </c>
      <c r="C78" s="5">
        <f t="shared" si="24"/>
        <v>10080</v>
      </c>
      <c r="D78" s="5">
        <f t="shared" ref="D78:D113" si="34">+$C$13-C78</f>
        <v>18720</v>
      </c>
      <c r="E78" s="5">
        <f t="shared" si="25"/>
        <v>14040</v>
      </c>
      <c r="F78" s="5">
        <f t="shared" si="26"/>
        <v>7560</v>
      </c>
      <c r="G78" s="5">
        <f t="shared" si="27"/>
        <v>30</v>
      </c>
      <c r="H78" s="5">
        <f t="shared" si="28"/>
        <v>28800</v>
      </c>
      <c r="I78" s="5"/>
      <c r="J78" s="5">
        <f t="shared" si="29"/>
        <v>7200</v>
      </c>
      <c r="K78" s="6">
        <v>0</v>
      </c>
      <c r="L78" s="19">
        <f t="shared" si="30"/>
        <v>10</v>
      </c>
      <c r="M78" s="19">
        <f t="shared" si="31"/>
        <v>14400</v>
      </c>
      <c r="O78" s="13">
        <f t="shared" ref="O78:O113" si="35">+D78/$O$11</f>
        <v>0.43333333333333335</v>
      </c>
      <c r="P78" s="14">
        <f t="shared" si="14"/>
        <v>0.32500000000000001</v>
      </c>
      <c r="Q78" s="13">
        <f t="shared" ref="Q78:Q113" si="36">((B78*F78)+(J78*K78))/(F78+J78)</f>
        <v>0.3329268292682927</v>
      </c>
      <c r="R78" s="13">
        <f t="shared" ref="R78:R113" si="37">+((B78*(F78+E78))+(J78*K78))/(E78+F78+J78)</f>
        <v>0.48749999999999999</v>
      </c>
      <c r="S78" s="6">
        <f t="shared" si="32"/>
        <v>0.55714285714285716</v>
      </c>
    </row>
    <row r="79" spans="1:19" x14ac:dyDescent="0.2">
      <c r="A79" s="2">
        <v>0.34</v>
      </c>
      <c r="B79" s="6">
        <f t="shared" si="33"/>
        <v>0.65999999999999992</v>
      </c>
      <c r="C79" s="5">
        <f t="shared" si="24"/>
        <v>9792.0000000000018</v>
      </c>
      <c r="D79" s="5">
        <f t="shared" si="34"/>
        <v>19008</v>
      </c>
      <c r="E79" s="5">
        <f t="shared" si="25"/>
        <v>14256</v>
      </c>
      <c r="F79" s="5">
        <f t="shared" si="26"/>
        <v>7344</v>
      </c>
      <c r="G79" s="5">
        <f t="shared" si="27"/>
        <v>30</v>
      </c>
      <c r="H79" s="5">
        <f t="shared" si="28"/>
        <v>28800</v>
      </c>
      <c r="I79" s="5"/>
      <c r="J79" s="5">
        <f t="shared" si="29"/>
        <v>7200</v>
      </c>
      <c r="K79" s="6">
        <v>0</v>
      </c>
      <c r="L79" s="19">
        <f t="shared" si="30"/>
        <v>10</v>
      </c>
      <c r="M79" s="19">
        <f t="shared" si="31"/>
        <v>14400</v>
      </c>
      <c r="O79" s="13">
        <f t="shared" si="35"/>
        <v>0.44</v>
      </c>
      <c r="P79" s="14">
        <f t="shared" ref="P79:P113" si="38">+(K79+B79)/2</f>
        <v>0.32999999999999996</v>
      </c>
      <c r="Q79" s="13">
        <f t="shared" si="36"/>
        <v>0.33326732673267317</v>
      </c>
      <c r="R79" s="13">
        <f t="shared" si="37"/>
        <v>0.49499999999999994</v>
      </c>
      <c r="S79" s="6">
        <f t="shared" si="32"/>
        <v>0.56571428571428561</v>
      </c>
    </row>
    <row r="80" spans="1:19" x14ac:dyDescent="0.2">
      <c r="A80" s="2">
        <v>0.33</v>
      </c>
      <c r="B80" s="6">
        <f t="shared" si="33"/>
        <v>0.66999999999999993</v>
      </c>
      <c r="C80" s="5">
        <f t="shared" si="24"/>
        <v>9504</v>
      </c>
      <c r="D80" s="5">
        <f t="shared" si="34"/>
        <v>19296</v>
      </c>
      <c r="E80" s="5">
        <f t="shared" si="25"/>
        <v>14472</v>
      </c>
      <c r="F80" s="5">
        <f t="shared" si="26"/>
        <v>7128</v>
      </c>
      <c r="G80" s="5">
        <f t="shared" si="27"/>
        <v>30</v>
      </c>
      <c r="H80" s="5">
        <f t="shared" si="28"/>
        <v>28800</v>
      </c>
      <c r="I80" s="5"/>
      <c r="J80" s="5">
        <f t="shared" si="29"/>
        <v>7200</v>
      </c>
      <c r="K80" s="6">
        <v>0</v>
      </c>
      <c r="L80" s="19">
        <f t="shared" si="30"/>
        <v>10</v>
      </c>
      <c r="M80" s="19">
        <f t="shared" si="31"/>
        <v>14400</v>
      </c>
      <c r="O80" s="13">
        <f t="shared" si="35"/>
        <v>0.44666666666666666</v>
      </c>
      <c r="P80" s="14">
        <f t="shared" si="38"/>
        <v>0.33499999999999996</v>
      </c>
      <c r="Q80" s="13">
        <f t="shared" si="36"/>
        <v>0.33331658291457283</v>
      </c>
      <c r="R80" s="13">
        <f t="shared" si="37"/>
        <v>0.50249999999999995</v>
      </c>
      <c r="S80" s="6">
        <f t="shared" si="32"/>
        <v>0.57428571428571418</v>
      </c>
    </row>
    <row r="81" spans="1:19" x14ac:dyDescent="0.2">
      <c r="A81" s="2">
        <v>0.32</v>
      </c>
      <c r="B81" s="6">
        <f t="shared" si="33"/>
        <v>0.67999999999999994</v>
      </c>
      <c r="C81" s="5">
        <f t="shared" si="24"/>
        <v>9216</v>
      </c>
      <c r="D81" s="5">
        <f t="shared" si="34"/>
        <v>19584</v>
      </c>
      <c r="E81" s="5">
        <f t="shared" si="25"/>
        <v>14688</v>
      </c>
      <c r="F81" s="5">
        <f t="shared" si="26"/>
        <v>6912</v>
      </c>
      <c r="G81" s="5">
        <f t="shared" si="27"/>
        <v>30</v>
      </c>
      <c r="H81" s="5">
        <f t="shared" si="28"/>
        <v>28800</v>
      </c>
      <c r="I81" s="5"/>
      <c r="J81" s="5">
        <f t="shared" si="29"/>
        <v>7200</v>
      </c>
      <c r="K81" s="6">
        <v>0</v>
      </c>
      <c r="L81" s="19">
        <f t="shared" si="30"/>
        <v>10</v>
      </c>
      <c r="M81" s="19">
        <f t="shared" si="31"/>
        <v>14400</v>
      </c>
      <c r="O81" s="13">
        <f t="shared" si="35"/>
        <v>0.45333333333333331</v>
      </c>
      <c r="P81" s="14">
        <f t="shared" si="38"/>
        <v>0.33999999999999997</v>
      </c>
      <c r="Q81" s="13">
        <f t="shared" si="36"/>
        <v>0.33306122448979592</v>
      </c>
      <c r="R81" s="13">
        <f t="shared" si="37"/>
        <v>0.5099999999999999</v>
      </c>
      <c r="S81" s="6">
        <f t="shared" si="32"/>
        <v>0.58285714285714285</v>
      </c>
    </row>
    <row r="82" spans="1:19" x14ac:dyDescent="0.2">
      <c r="A82" s="2">
        <v>0.31</v>
      </c>
      <c r="B82" s="6">
        <f t="shared" si="33"/>
        <v>0.69</v>
      </c>
      <c r="C82" s="5">
        <f t="shared" si="24"/>
        <v>8928</v>
      </c>
      <c r="D82" s="5">
        <f t="shared" si="34"/>
        <v>19872</v>
      </c>
      <c r="E82" s="5">
        <f t="shared" si="25"/>
        <v>14904</v>
      </c>
      <c r="F82" s="5">
        <f t="shared" si="26"/>
        <v>6696</v>
      </c>
      <c r="G82" s="5">
        <f t="shared" si="27"/>
        <v>30</v>
      </c>
      <c r="H82" s="5">
        <f t="shared" si="28"/>
        <v>28800</v>
      </c>
      <c r="I82" s="5"/>
      <c r="J82" s="5">
        <f t="shared" si="29"/>
        <v>7200</v>
      </c>
      <c r="K82" s="6">
        <v>0</v>
      </c>
      <c r="L82" s="19">
        <f t="shared" si="30"/>
        <v>10</v>
      </c>
      <c r="M82" s="19">
        <f t="shared" si="31"/>
        <v>14400</v>
      </c>
      <c r="O82" s="13">
        <f t="shared" si="35"/>
        <v>0.46</v>
      </c>
      <c r="P82" s="14">
        <f t="shared" si="38"/>
        <v>0.34499999999999997</v>
      </c>
      <c r="Q82" s="13">
        <f t="shared" si="36"/>
        <v>0.33248704663212436</v>
      </c>
      <c r="R82" s="13">
        <f t="shared" si="37"/>
        <v>0.51749999999999996</v>
      </c>
      <c r="S82" s="6">
        <f t="shared" si="32"/>
        <v>0.59142857142857141</v>
      </c>
    </row>
    <row r="83" spans="1:19" x14ac:dyDescent="0.2">
      <c r="A83" s="2">
        <v>0.3</v>
      </c>
      <c r="B83" s="6">
        <f t="shared" si="33"/>
        <v>0.7</v>
      </c>
      <c r="C83" s="5">
        <f t="shared" si="24"/>
        <v>8640</v>
      </c>
      <c r="D83" s="5">
        <f t="shared" si="34"/>
        <v>20160</v>
      </c>
      <c r="E83" s="5">
        <f t="shared" si="25"/>
        <v>15120</v>
      </c>
      <c r="F83" s="5">
        <f t="shared" si="26"/>
        <v>6480</v>
      </c>
      <c r="G83" s="5">
        <f t="shared" si="27"/>
        <v>30</v>
      </c>
      <c r="H83" s="5">
        <f t="shared" si="28"/>
        <v>28800</v>
      </c>
      <c r="I83" s="5"/>
      <c r="J83" s="5">
        <f t="shared" si="29"/>
        <v>7200</v>
      </c>
      <c r="K83" s="6">
        <v>0</v>
      </c>
      <c r="L83" s="19">
        <f t="shared" si="30"/>
        <v>10</v>
      </c>
      <c r="M83" s="19">
        <f t="shared" si="31"/>
        <v>14400</v>
      </c>
      <c r="O83" s="13">
        <f t="shared" si="35"/>
        <v>0.46666666666666667</v>
      </c>
      <c r="P83" s="14">
        <f t="shared" si="38"/>
        <v>0.35</v>
      </c>
      <c r="Q83" s="13">
        <f t="shared" si="36"/>
        <v>0.33157894736842103</v>
      </c>
      <c r="R83" s="13">
        <f t="shared" si="37"/>
        <v>0.52499999999999991</v>
      </c>
      <c r="S83" s="6">
        <f t="shared" si="32"/>
        <v>0.59999999999999987</v>
      </c>
    </row>
    <row r="84" spans="1:19" x14ac:dyDescent="0.2">
      <c r="A84" s="2">
        <v>0.28999999999999998</v>
      </c>
      <c r="B84" s="6">
        <f t="shared" si="33"/>
        <v>0.71</v>
      </c>
      <c r="C84" s="5">
        <f t="shared" si="24"/>
        <v>8352</v>
      </c>
      <c r="D84" s="5">
        <f t="shared" si="34"/>
        <v>20448</v>
      </c>
      <c r="E84" s="5">
        <f t="shared" si="25"/>
        <v>15336</v>
      </c>
      <c r="F84" s="5">
        <f t="shared" si="26"/>
        <v>6264</v>
      </c>
      <c r="G84" s="5">
        <f t="shared" si="27"/>
        <v>30</v>
      </c>
      <c r="H84" s="5">
        <f t="shared" si="28"/>
        <v>28800</v>
      </c>
      <c r="I84" s="5"/>
      <c r="J84" s="5">
        <f t="shared" si="29"/>
        <v>7200</v>
      </c>
      <c r="K84" s="6">
        <v>0</v>
      </c>
      <c r="L84" s="19">
        <f t="shared" si="30"/>
        <v>10</v>
      </c>
      <c r="M84" s="19">
        <f t="shared" si="31"/>
        <v>14400</v>
      </c>
      <c r="O84" s="13">
        <f t="shared" si="35"/>
        <v>0.47333333333333333</v>
      </c>
      <c r="P84" s="14">
        <f t="shared" si="38"/>
        <v>0.35499999999999998</v>
      </c>
      <c r="Q84" s="13">
        <f t="shared" si="36"/>
        <v>0.33032085561497321</v>
      </c>
      <c r="R84" s="13">
        <f t="shared" si="37"/>
        <v>0.53249999999999997</v>
      </c>
      <c r="S84" s="6">
        <f t="shared" si="32"/>
        <v>0.60857142857142854</v>
      </c>
    </row>
    <row r="85" spans="1:19" x14ac:dyDescent="0.2">
      <c r="A85" s="2">
        <v>0.28000000000000003</v>
      </c>
      <c r="B85" s="6">
        <f t="shared" si="33"/>
        <v>0.72</v>
      </c>
      <c r="C85" s="5">
        <f t="shared" si="24"/>
        <v>8064.0000000000009</v>
      </c>
      <c r="D85" s="5">
        <f t="shared" si="34"/>
        <v>20736</v>
      </c>
      <c r="E85" s="5">
        <f t="shared" si="25"/>
        <v>15552</v>
      </c>
      <c r="F85" s="5">
        <f t="shared" si="26"/>
        <v>6048</v>
      </c>
      <c r="G85" s="5">
        <f t="shared" si="27"/>
        <v>30</v>
      </c>
      <c r="H85" s="5">
        <f t="shared" si="28"/>
        <v>28800</v>
      </c>
      <c r="I85" s="5"/>
      <c r="J85" s="5">
        <f t="shared" si="29"/>
        <v>7200</v>
      </c>
      <c r="K85" s="6">
        <v>0</v>
      </c>
      <c r="L85" s="19">
        <f t="shared" si="30"/>
        <v>10</v>
      </c>
      <c r="M85" s="19">
        <f t="shared" si="31"/>
        <v>14400</v>
      </c>
      <c r="O85" s="13">
        <f t="shared" si="35"/>
        <v>0.48</v>
      </c>
      <c r="P85" s="14">
        <f t="shared" si="38"/>
        <v>0.36</v>
      </c>
      <c r="Q85" s="13">
        <f t="shared" si="36"/>
        <v>0.328695652173913</v>
      </c>
      <c r="R85" s="13">
        <f t="shared" si="37"/>
        <v>0.54</v>
      </c>
      <c r="S85" s="6">
        <f t="shared" si="32"/>
        <v>0.61714285714285722</v>
      </c>
    </row>
    <row r="86" spans="1:19" x14ac:dyDescent="0.2">
      <c r="A86" s="2">
        <v>0.27</v>
      </c>
      <c r="B86" s="6">
        <f t="shared" si="33"/>
        <v>0.73</v>
      </c>
      <c r="C86" s="5">
        <f t="shared" si="24"/>
        <v>7776.0000000000009</v>
      </c>
      <c r="D86" s="5">
        <f t="shared" si="34"/>
        <v>21024</v>
      </c>
      <c r="E86" s="5">
        <f t="shared" si="25"/>
        <v>15768</v>
      </c>
      <c r="F86" s="5">
        <f t="shared" si="26"/>
        <v>5832</v>
      </c>
      <c r="G86" s="5">
        <f t="shared" si="27"/>
        <v>30</v>
      </c>
      <c r="H86" s="5">
        <f t="shared" si="28"/>
        <v>28800</v>
      </c>
      <c r="I86" s="5"/>
      <c r="J86" s="5">
        <f t="shared" si="29"/>
        <v>7200</v>
      </c>
      <c r="K86" s="6">
        <v>0</v>
      </c>
      <c r="L86" s="19">
        <f t="shared" si="30"/>
        <v>10</v>
      </c>
      <c r="M86" s="19">
        <f t="shared" si="31"/>
        <v>14400</v>
      </c>
      <c r="O86" s="13">
        <f t="shared" si="35"/>
        <v>0.48666666666666669</v>
      </c>
      <c r="P86" s="14">
        <f t="shared" si="38"/>
        <v>0.36499999999999999</v>
      </c>
      <c r="Q86" s="13">
        <f t="shared" si="36"/>
        <v>0.32668508287292813</v>
      </c>
      <c r="R86" s="13">
        <f t="shared" si="37"/>
        <v>0.54749999999999999</v>
      </c>
      <c r="S86" s="6">
        <f t="shared" si="32"/>
        <v>0.62571428571428567</v>
      </c>
    </row>
    <row r="87" spans="1:19" x14ac:dyDescent="0.2">
      <c r="A87" s="2">
        <v>0.26</v>
      </c>
      <c r="B87" s="6">
        <f t="shared" si="33"/>
        <v>0.74</v>
      </c>
      <c r="C87" s="5">
        <f t="shared" si="24"/>
        <v>7488</v>
      </c>
      <c r="D87" s="5">
        <f t="shared" si="34"/>
        <v>21312</v>
      </c>
      <c r="E87" s="5">
        <f t="shared" si="25"/>
        <v>15984</v>
      </c>
      <c r="F87" s="5">
        <f t="shared" si="26"/>
        <v>5616</v>
      </c>
      <c r="G87" s="5">
        <f t="shared" si="27"/>
        <v>30</v>
      </c>
      <c r="H87" s="5">
        <f t="shared" si="28"/>
        <v>28800</v>
      </c>
      <c r="I87" s="5"/>
      <c r="J87" s="5">
        <f t="shared" si="29"/>
        <v>7200</v>
      </c>
      <c r="K87" s="6">
        <v>0</v>
      </c>
      <c r="L87" s="19">
        <f t="shared" si="30"/>
        <v>10</v>
      </c>
      <c r="M87" s="19">
        <f t="shared" si="31"/>
        <v>14400</v>
      </c>
      <c r="O87" s="13">
        <f t="shared" si="35"/>
        <v>0.49333333333333335</v>
      </c>
      <c r="P87" s="14">
        <f t="shared" si="38"/>
        <v>0.37</v>
      </c>
      <c r="Q87" s="13">
        <f t="shared" si="36"/>
        <v>0.32426966292134835</v>
      </c>
      <c r="R87" s="13">
        <f t="shared" si="37"/>
        <v>0.55500000000000005</v>
      </c>
      <c r="S87" s="6">
        <f t="shared" si="32"/>
        <v>0.63428571428571412</v>
      </c>
    </row>
    <row r="88" spans="1:19" x14ac:dyDescent="0.2">
      <c r="A88" s="2">
        <v>0.25</v>
      </c>
      <c r="B88" s="6">
        <f t="shared" si="33"/>
        <v>0.75</v>
      </c>
      <c r="C88" s="5">
        <f t="shared" si="24"/>
        <v>7200</v>
      </c>
      <c r="D88" s="5">
        <f t="shared" si="34"/>
        <v>21600</v>
      </c>
      <c r="E88" s="5">
        <f t="shared" si="25"/>
        <v>16200</v>
      </c>
      <c r="F88" s="5">
        <f t="shared" si="26"/>
        <v>5400</v>
      </c>
      <c r="G88" s="5">
        <f t="shared" si="27"/>
        <v>30</v>
      </c>
      <c r="H88" s="5">
        <f t="shared" si="28"/>
        <v>28800</v>
      </c>
      <c r="I88" s="5"/>
      <c r="J88" s="5">
        <f t="shared" si="29"/>
        <v>7200</v>
      </c>
      <c r="K88" s="6">
        <v>0</v>
      </c>
      <c r="L88" s="19">
        <f t="shared" si="30"/>
        <v>10</v>
      </c>
      <c r="M88" s="19">
        <f t="shared" si="31"/>
        <v>14400</v>
      </c>
      <c r="O88" s="13">
        <f t="shared" si="35"/>
        <v>0.5</v>
      </c>
      <c r="P88" s="14">
        <f t="shared" si="38"/>
        <v>0.375</v>
      </c>
      <c r="Q88" s="13">
        <f t="shared" si="36"/>
        <v>0.32142857142857145</v>
      </c>
      <c r="R88" s="13">
        <f t="shared" si="37"/>
        <v>0.5625</v>
      </c>
      <c r="S88" s="6">
        <f t="shared" si="32"/>
        <v>0.6428571428571429</v>
      </c>
    </row>
    <row r="89" spans="1:19" x14ac:dyDescent="0.2">
      <c r="A89" s="2">
        <v>0.24</v>
      </c>
      <c r="B89" s="6">
        <f t="shared" si="33"/>
        <v>0.76</v>
      </c>
      <c r="C89" s="5">
        <f t="shared" si="24"/>
        <v>6912</v>
      </c>
      <c r="D89" s="5">
        <f t="shared" si="34"/>
        <v>21888</v>
      </c>
      <c r="E89" s="5">
        <f t="shared" si="25"/>
        <v>16416</v>
      </c>
      <c r="F89" s="5">
        <f t="shared" si="26"/>
        <v>5184</v>
      </c>
      <c r="G89" s="5">
        <f t="shared" si="27"/>
        <v>30</v>
      </c>
      <c r="H89" s="5">
        <f t="shared" si="28"/>
        <v>28800</v>
      </c>
      <c r="I89" s="5"/>
      <c r="J89" s="5">
        <f t="shared" si="29"/>
        <v>7200</v>
      </c>
      <c r="K89" s="6">
        <v>0</v>
      </c>
      <c r="L89" s="19">
        <f t="shared" si="30"/>
        <v>10</v>
      </c>
      <c r="M89" s="19">
        <f t="shared" si="31"/>
        <v>14400</v>
      </c>
      <c r="O89" s="13">
        <f t="shared" si="35"/>
        <v>0.50666666666666671</v>
      </c>
      <c r="P89" s="14">
        <f t="shared" si="38"/>
        <v>0.38</v>
      </c>
      <c r="Q89" s="13">
        <f t="shared" si="36"/>
        <v>0.31813953488372093</v>
      </c>
      <c r="R89" s="13">
        <f t="shared" si="37"/>
        <v>0.56999999999999995</v>
      </c>
      <c r="S89" s="6">
        <f t="shared" si="32"/>
        <v>0.65142857142857158</v>
      </c>
    </row>
    <row r="90" spans="1:19" x14ac:dyDescent="0.2">
      <c r="A90" s="2">
        <v>0.23</v>
      </c>
      <c r="B90" s="6">
        <f t="shared" si="33"/>
        <v>0.77</v>
      </c>
      <c r="C90" s="5">
        <f t="shared" si="24"/>
        <v>6624.0000000000009</v>
      </c>
      <c r="D90" s="5">
        <f t="shared" si="34"/>
        <v>22176</v>
      </c>
      <c r="E90" s="5">
        <f t="shared" si="25"/>
        <v>16632</v>
      </c>
      <c r="F90" s="5">
        <f t="shared" si="26"/>
        <v>4968</v>
      </c>
      <c r="G90" s="5">
        <f t="shared" si="27"/>
        <v>30</v>
      </c>
      <c r="H90" s="5">
        <f t="shared" si="28"/>
        <v>28800</v>
      </c>
      <c r="I90" s="5"/>
      <c r="J90" s="5">
        <f t="shared" si="29"/>
        <v>7200</v>
      </c>
      <c r="K90" s="6">
        <v>0</v>
      </c>
      <c r="L90" s="19">
        <f t="shared" si="30"/>
        <v>10</v>
      </c>
      <c r="M90" s="19">
        <f t="shared" si="31"/>
        <v>14400</v>
      </c>
      <c r="O90" s="13">
        <f t="shared" si="35"/>
        <v>0.51333333333333331</v>
      </c>
      <c r="P90" s="14">
        <f t="shared" si="38"/>
        <v>0.38500000000000001</v>
      </c>
      <c r="Q90" s="13">
        <f t="shared" si="36"/>
        <v>0.31437869822485209</v>
      </c>
      <c r="R90" s="13">
        <f t="shared" si="37"/>
        <v>0.57750000000000001</v>
      </c>
      <c r="S90" s="6">
        <f t="shared" si="32"/>
        <v>0.66</v>
      </c>
    </row>
    <row r="91" spans="1:19" x14ac:dyDescent="0.2">
      <c r="A91" s="2">
        <v>0.22</v>
      </c>
      <c r="B91" s="6">
        <f t="shared" si="33"/>
        <v>0.78</v>
      </c>
      <c r="C91" s="5">
        <f t="shared" si="24"/>
        <v>6336.0000000000009</v>
      </c>
      <c r="D91" s="5">
        <f t="shared" si="34"/>
        <v>22464</v>
      </c>
      <c r="E91" s="5">
        <f t="shared" si="25"/>
        <v>16848</v>
      </c>
      <c r="F91" s="5">
        <f t="shared" si="26"/>
        <v>4752</v>
      </c>
      <c r="G91" s="5">
        <f t="shared" si="27"/>
        <v>30</v>
      </c>
      <c r="H91" s="5">
        <f t="shared" si="28"/>
        <v>28800</v>
      </c>
      <c r="I91" s="5"/>
      <c r="J91" s="5">
        <f t="shared" si="29"/>
        <v>7200</v>
      </c>
      <c r="K91" s="6">
        <v>0</v>
      </c>
      <c r="L91" s="19">
        <f t="shared" si="30"/>
        <v>10</v>
      </c>
      <c r="M91" s="19">
        <f t="shared" si="31"/>
        <v>14400</v>
      </c>
      <c r="O91" s="13">
        <f t="shared" si="35"/>
        <v>0.52</v>
      </c>
      <c r="P91" s="14">
        <f t="shared" si="38"/>
        <v>0.39</v>
      </c>
      <c r="Q91" s="13">
        <f t="shared" si="36"/>
        <v>0.31012048192771086</v>
      </c>
      <c r="R91" s="13">
        <f t="shared" si="37"/>
        <v>0.58499999999999996</v>
      </c>
      <c r="S91" s="6">
        <f t="shared" si="32"/>
        <v>0.66857142857142848</v>
      </c>
    </row>
    <row r="92" spans="1:19" x14ac:dyDescent="0.2">
      <c r="A92" s="2">
        <v>0.21</v>
      </c>
      <c r="B92" s="6">
        <f t="shared" si="33"/>
        <v>0.79</v>
      </c>
      <c r="C92" s="5">
        <f t="shared" si="24"/>
        <v>6048</v>
      </c>
      <c r="D92" s="5">
        <f t="shared" si="34"/>
        <v>22752</v>
      </c>
      <c r="E92" s="5">
        <f t="shared" si="25"/>
        <v>17064</v>
      </c>
      <c r="F92" s="5">
        <f t="shared" si="26"/>
        <v>4536</v>
      </c>
      <c r="G92" s="5">
        <f t="shared" si="27"/>
        <v>30</v>
      </c>
      <c r="H92" s="5">
        <f t="shared" si="28"/>
        <v>28800</v>
      </c>
      <c r="I92" s="5"/>
      <c r="J92" s="5">
        <f t="shared" si="29"/>
        <v>7200</v>
      </c>
      <c r="K92" s="6">
        <v>0</v>
      </c>
      <c r="L92" s="19">
        <f t="shared" si="30"/>
        <v>10</v>
      </c>
      <c r="M92" s="19">
        <f t="shared" si="31"/>
        <v>14400</v>
      </c>
      <c r="O92" s="13">
        <f t="shared" si="35"/>
        <v>0.52666666666666662</v>
      </c>
      <c r="P92" s="14">
        <f t="shared" si="38"/>
        <v>0.39500000000000002</v>
      </c>
      <c r="Q92" s="13">
        <f t="shared" si="36"/>
        <v>0.30533742331288344</v>
      </c>
      <c r="R92" s="13">
        <f t="shared" si="37"/>
        <v>0.59250000000000003</v>
      </c>
      <c r="S92" s="6">
        <f t="shared" si="32"/>
        <v>0.67714285714285727</v>
      </c>
    </row>
    <row r="93" spans="1:19" x14ac:dyDescent="0.2">
      <c r="A93" s="2">
        <v>0.2</v>
      </c>
      <c r="B93" s="6">
        <f t="shared" si="33"/>
        <v>0.8</v>
      </c>
      <c r="C93" s="5">
        <f t="shared" si="24"/>
        <v>5760</v>
      </c>
      <c r="D93" s="5">
        <f t="shared" si="34"/>
        <v>23040</v>
      </c>
      <c r="E93" s="5">
        <f t="shared" si="25"/>
        <v>17280</v>
      </c>
      <c r="F93" s="5">
        <f t="shared" si="26"/>
        <v>4320</v>
      </c>
      <c r="G93" s="5">
        <f t="shared" si="27"/>
        <v>30</v>
      </c>
      <c r="H93" s="5">
        <f t="shared" si="28"/>
        <v>28800</v>
      </c>
      <c r="I93" s="5"/>
      <c r="J93" s="5">
        <f t="shared" si="29"/>
        <v>7200</v>
      </c>
      <c r="K93" s="6">
        <v>0</v>
      </c>
      <c r="L93" s="19">
        <f t="shared" si="30"/>
        <v>10</v>
      </c>
      <c r="M93" s="19">
        <f t="shared" si="31"/>
        <v>14400</v>
      </c>
      <c r="O93" s="13">
        <f t="shared" si="35"/>
        <v>0.53333333333333333</v>
      </c>
      <c r="P93" s="14">
        <f t="shared" si="38"/>
        <v>0.4</v>
      </c>
      <c r="Q93" s="13">
        <f t="shared" si="36"/>
        <v>0.3</v>
      </c>
      <c r="R93" s="13">
        <f t="shared" si="37"/>
        <v>0.6</v>
      </c>
      <c r="S93" s="6">
        <f t="shared" si="32"/>
        <v>0.68571428571428583</v>
      </c>
    </row>
    <row r="94" spans="1:19" x14ac:dyDescent="0.2">
      <c r="A94" s="2">
        <v>0.19</v>
      </c>
      <c r="B94" s="6">
        <f t="shared" si="33"/>
        <v>0.81</v>
      </c>
      <c r="C94" s="5">
        <f t="shared" si="24"/>
        <v>5472</v>
      </c>
      <c r="D94" s="5">
        <f t="shared" si="34"/>
        <v>23328</v>
      </c>
      <c r="E94" s="5">
        <f t="shared" si="25"/>
        <v>17496</v>
      </c>
      <c r="F94" s="5">
        <f t="shared" si="26"/>
        <v>4104</v>
      </c>
      <c r="G94" s="5">
        <f t="shared" si="27"/>
        <v>30</v>
      </c>
      <c r="H94" s="5">
        <f t="shared" si="28"/>
        <v>28800</v>
      </c>
      <c r="I94" s="5"/>
      <c r="J94" s="5">
        <f t="shared" si="29"/>
        <v>7200</v>
      </c>
      <c r="K94" s="6">
        <v>0</v>
      </c>
      <c r="L94" s="19">
        <f t="shared" si="30"/>
        <v>10</v>
      </c>
      <c r="M94" s="19">
        <f t="shared" si="31"/>
        <v>14400</v>
      </c>
      <c r="O94" s="13">
        <f t="shared" si="35"/>
        <v>0.54</v>
      </c>
      <c r="P94" s="14">
        <f t="shared" si="38"/>
        <v>0.40500000000000003</v>
      </c>
      <c r="Q94" s="13">
        <f t="shared" si="36"/>
        <v>0.29407643312101911</v>
      </c>
      <c r="R94" s="13">
        <f t="shared" si="37"/>
        <v>0.60750000000000004</v>
      </c>
      <c r="S94" s="6">
        <f t="shared" si="32"/>
        <v>0.69428571428571428</v>
      </c>
    </row>
    <row r="95" spans="1:19" x14ac:dyDescent="0.2">
      <c r="A95" s="2">
        <v>0.18</v>
      </c>
      <c r="B95" s="6">
        <f t="shared" si="33"/>
        <v>0.82000000000000006</v>
      </c>
      <c r="C95" s="5">
        <f t="shared" si="24"/>
        <v>5183.9999999999991</v>
      </c>
      <c r="D95" s="5">
        <f t="shared" si="34"/>
        <v>23616</v>
      </c>
      <c r="E95" s="5">
        <f t="shared" si="25"/>
        <v>17712</v>
      </c>
      <c r="F95" s="5">
        <f t="shared" si="26"/>
        <v>3888</v>
      </c>
      <c r="G95" s="5">
        <f t="shared" si="27"/>
        <v>30</v>
      </c>
      <c r="H95" s="5">
        <f t="shared" si="28"/>
        <v>28800</v>
      </c>
      <c r="I95" s="5"/>
      <c r="J95" s="5">
        <f t="shared" si="29"/>
        <v>7200</v>
      </c>
      <c r="K95" s="6">
        <v>0</v>
      </c>
      <c r="L95" s="19">
        <f t="shared" si="30"/>
        <v>10</v>
      </c>
      <c r="M95" s="19">
        <f t="shared" si="31"/>
        <v>14400</v>
      </c>
      <c r="O95" s="13">
        <f t="shared" si="35"/>
        <v>0.54666666666666663</v>
      </c>
      <c r="P95" s="14">
        <f t="shared" si="38"/>
        <v>0.41000000000000003</v>
      </c>
      <c r="Q95" s="13">
        <f t="shared" si="36"/>
        <v>0.28753246753246758</v>
      </c>
      <c r="R95" s="13">
        <f t="shared" si="37"/>
        <v>0.61499999999999999</v>
      </c>
      <c r="S95" s="6">
        <f t="shared" si="32"/>
        <v>0.70285714285714285</v>
      </c>
    </row>
    <row r="96" spans="1:19" x14ac:dyDescent="0.2">
      <c r="A96" s="2">
        <v>0.17</v>
      </c>
      <c r="B96" s="6">
        <f t="shared" si="33"/>
        <v>0.83</v>
      </c>
      <c r="C96" s="5">
        <f t="shared" si="24"/>
        <v>4896.0000000000009</v>
      </c>
      <c r="D96" s="5">
        <f t="shared" si="34"/>
        <v>23904</v>
      </c>
      <c r="E96" s="5">
        <f t="shared" si="25"/>
        <v>17928</v>
      </c>
      <c r="F96" s="5">
        <f t="shared" si="26"/>
        <v>3672</v>
      </c>
      <c r="G96" s="5">
        <f t="shared" si="27"/>
        <v>30</v>
      </c>
      <c r="H96" s="5">
        <f t="shared" si="28"/>
        <v>28800</v>
      </c>
      <c r="I96" s="5"/>
      <c r="J96" s="5">
        <f t="shared" si="29"/>
        <v>7200</v>
      </c>
      <c r="K96" s="6">
        <v>0</v>
      </c>
      <c r="L96" s="19">
        <f t="shared" si="30"/>
        <v>10</v>
      </c>
      <c r="M96" s="19">
        <f t="shared" si="31"/>
        <v>14400</v>
      </c>
      <c r="O96" s="13">
        <f t="shared" si="35"/>
        <v>0.55333333333333334</v>
      </c>
      <c r="P96" s="14">
        <f t="shared" si="38"/>
        <v>0.41499999999999998</v>
      </c>
      <c r="Q96" s="13">
        <f t="shared" si="36"/>
        <v>0.28033112582781455</v>
      </c>
      <c r="R96" s="13">
        <f t="shared" si="37"/>
        <v>0.62250000000000005</v>
      </c>
      <c r="S96" s="6">
        <f t="shared" si="32"/>
        <v>0.71142857142857141</v>
      </c>
    </row>
    <row r="97" spans="1:19" x14ac:dyDescent="0.2">
      <c r="A97" s="2">
        <v>0.16</v>
      </c>
      <c r="B97" s="6">
        <f t="shared" si="33"/>
        <v>0.84</v>
      </c>
      <c r="C97" s="5">
        <f t="shared" si="24"/>
        <v>4608</v>
      </c>
      <c r="D97" s="5">
        <f t="shared" si="34"/>
        <v>24192</v>
      </c>
      <c r="E97" s="5">
        <f t="shared" si="25"/>
        <v>18144</v>
      </c>
      <c r="F97" s="5">
        <f t="shared" si="26"/>
        <v>3456</v>
      </c>
      <c r="G97" s="5">
        <f t="shared" si="27"/>
        <v>30</v>
      </c>
      <c r="H97" s="5">
        <f t="shared" si="28"/>
        <v>28800</v>
      </c>
      <c r="I97" s="5"/>
      <c r="J97" s="5">
        <f t="shared" si="29"/>
        <v>7200</v>
      </c>
      <c r="K97" s="6">
        <v>0</v>
      </c>
      <c r="L97" s="19">
        <f t="shared" si="30"/>
        <v>10</v>
      </c>
      <c r="M97" s="19">
        <f t="shared" si="31"/>
        <v>14400</v>
      </c>
      <c r="O97" s="13">
        <f t="shared" si="35"/>
        <v>0.56000000000000005</v>
      </c>
      <c r="P97" s="14">
        <f t="shared" si="38"/>
        <v>0.42</v>
      </c>
      <c r="Q97" s="13">
        <f t="shared" si="36"/>
        <v>0.27243243243243243</v>
      </c>
      <c r="R97" s="13">
        <f t="shared" si="37"/>
        <v>0.63</v>
      </c>
      <c r="S97" s="6">
        <f t="shared" si="32"/>
        <v>0.72</v>
      </c>
    </row>
    <row r="98" spans="1:19" x14ac:dyDescent="0.2">
      <c r="A98" s="2">
        <v>0.15</v>
      </c>
      <c r="B98" s="6">
        <f t="shared" si="33"/>
        <v>0.85</v>
      </c>
      <c r="C98" s="5">
        <f t="shared" si="24"/>
        <v>4320</v>
      </c>
      <c r="D98" s="5">
        <f t="shared" si="34"/>
        <v>24480</v>
      </c>
      <c r="E98" s="5">
        <f t="shared" si="25"/>
        <v>18360</v>
      </c>
      <c r="F98" s="5">
        <f t="shared" si="26"/>
        <v>3240</v>
      </c>
      <c r="G98" s="5">
        <f t="shared" si="27"/>
        <v>30</v>
      </c>
      <c r="H98" s="5">
        <f t="shared" si="28"/>
        <v>28800</v>
      </c>
      <c r="I98" s="5"/>
      <c r="J98" s="5">
        <f t="shared" si="29"/>
        <v>7200</v>
      </c>
      <c r="K98" s="6">
        <v>0</v>
      </c>
      <c r="L98" s="19">
        <f t="shared" si="30"/>
        <v>10</v>
      </c>
      <c r="M98" s="19">
        <f t="shared" si="31"/>
        <v>14400</v>
      </c>
      <c r="O98" s="13">
        <f t="shared" si="35"/>
        <v>0.56666666666666665</v>
      </c>
      <c r="P98" s="14">
        <f t="shared" si="38"/>
        <v>0.42499999999999999</v>
      </c>
      <c r="Q98" s="13">
        <f t="shared" si="36"/>
        <v>0.26379310344827589</v>
      </c>
      <c r="R98" s="13">
        <f t="shared" si="37"/>
        <v>0.63749999999999996</v>
      </c>
      <c r="S98" s="6">
        <f t="shared" si="32"/>
        <v>0.72857142857142854</v>
      </c>
    </row>
    <row r="99" spans="1:19" x14ac:dyDescent="0.2">
      <c r="A99" s="2">
        <v>0.14000000000000001</v>
      </c>
      <c r="B99" s="6">
        <f t="shared" si="33"/>
        <v>0.86</v>
      </c>
      <c r="C99" s="5">
        <f t="shared" si="24"/>
        <v>4032.0000000000005</v>
      </c>
      <c r="D99" s="5">
        <f t="shared" si="34"/>
        <v>24768</v>
      </c>
      <c r="E99" s="5">
        <f t="shared" si="25"/>
        <v>18576</v>
      </c>
      <c r="F99" s="5">
        <f t="shared" si="26"/>
        <v>3024</v>
      </c>
      <c r="G99" s="5">
        <f t="shared" si="27"/>
        <v>30</v>
      </c>
      <c r="H99" s="5">
        <f t="shared" si="28"/>
        <v>28800</v>
      </c>
      <c r="I99" s="5"/>
      <c r="J99" s="5">
        <f t="shared" si="29"/>
        <v>7200</v>
      </c>
      <c r="K99" s="6">
        <v>0</v>
      </c>
      <c r="L99" s="19">
        <f t="shared" si="30"/>
        <v>10</v>
      </c>
      <c r="M99" s="19">
        <f t="shared" si="31"/>
        <v>14400</v>
      </c>
      <c r="O99" s="13">
        <f t="shared" si="35"/>
        <v>0.57333333333333336</v>
      </c>
      <c r="P99" s="14">
        <f t="shared" si="38"/>
        <v>0.43</v>
      </c>
      <c r="Q99" s="13">
        <f t="shared" si="36"/>
        <v>0.25436619718309855</v>
      </c>
      <c r="R99" s="13">
        <f t="shared" si="37"/>
        <v>0.64500000000000002</v>
      </c>
      <c r="S99" s="6">
        <f t="shared" si="32"/>
        <v>0.73714285714285721</v>
      </c>
    </row>
    <row r="100" spans="1:19" x14ac:dyDescent="0.2">
      <c r="A100" s="2">
        <v>0.13</v>
      </c>
      <c r="B100" s="6">
        <f t="shared" si="33"/>
        <v>0.87</v>
      </c>
      <c r="C100" s="5">
        <f t="shared" si="24"/>
        <v>3744</v>
      </c>
      <c r="D100" s="5">
        <f t="shared" si="34"/>
        <v>25056</v>
      </c>
      <c r="E100" s="5">
        <f t="shared" si="25"/>
        <v>18792</v>
      </c>
      <c r="F100" s="5">
        <f t="shared" si="26"/>
        <v>2808</v>
      </c>
      <c r="G100" s="5">
        <f t="shared" si="27"/>
        <v>30</v>
      </c>
      <c r="H100" s="5">
        <f t="shared" si="28"/>
        <v>28800</v>
      </c>
      <c r="I100" s="5"/>
      <c r="J100" s="5">
        <f t="shared" si="29"/>
        <v>7200</v>
      </c>
      <c r="K100" s="6">
        <v>0</v>
      </c>
      <c r="L100" s="19">
        <f t="shared" si="30"/>
        <v>10</v>
      </c>
      <c r="M100" s="19">
        <f t="shared" si="31"/>
        <v>14400</v>
      </c>
      <c r="O100" s="13">
        <f t="shared" si="35"/>
        <v>0.57999999999999996</v>
      </c>
      <c r="P100" s="14">
        <f t="shared" si="38"/>
        <v>0.435</v>
      </c>
      <c r="Q100" s="13">
        <f t="shared" si="36"/>
        <v>0.24410071942446043</v>
      </c>
      <c r="R100" s="13">
        <f t="shared" si="37"/>
        <v>0.65249999999999997</v>
      </c>
      <c r="S100" s="6">
        <f t="shared" si="32"/>
        <v>0.74571428571428566</v>
      </c>
    </row>
    <row r="101" spans="1:19" x14ac:dyDescent="0.2">
      <c r="A101" s="2">
        <v>0.12</v>
      </c>
      <c r="B101" s="6">
        <f t="shared" si="33"/>
        <v>0.88</v>
      </c>
      <c r="C101" s="5">
        <f t="shared" si="24"/>
        <v>3456</v>
      </c>
      <c r="D101" s="5">
        <f t="shared" si="34"/>
        <v>25344</v>
      </c>
      <c r="E101" s="5">
        <f t="shared" si="25"/>
        <v>19008</v>
      </c>
      <c r="F101" s="5">
        <f t="shared" si="26"/>
        <v>2592</v>
      </c>
      <c r="G101" s="5">
        <f t="shared" si="27"/>
        <v>30</v>
      </c>
      <c r="H101" s="5">
        <f t="shared" si="28"/>
        <v>28800</v>
      </c>
      <c r="I101" s="5"/>
      <c r="J101" s="5">
        <f t="shared" si="29"/>
        <v>7200</v>
      </c>
      <c r="K101" s="6">
        <v>0</v>
      </c>
      <c r="L101" s="19">
        <f t="shared" si="30"/>
        <v>10</v>
      </c>
      <c r="M101" s="19">
        <f t="shared" si="31"/>
        <v>14400</v>
      </c>
      <c r="O101" s="13">
        <f t="shared" si="35"/>
        <v>0.58666666666666667</v>
      </c>
      <c r="P101" s="14">
        <f t="shared" si="38"/>
        <v>0.44</v>
      </c>
      <c r="Q101" s="13">
        <f t="shared" si="36"/>
        <v>0.23294117647058823</v>
      </c>
      <c r="R101" s="13">
        <f t="shared" si="37"/>
        <v>0.66</v>
      </c>
      <c r="S101" s="6">
        <f t="shared" si="32"/>
        <v>0.75428571428571434</v>
      </c>
    </row>
    <row r="102" spans="1:19" x14ac:dyDescent="0.2">
      <c r="A102" s="2">
        <v>0.11</v>
      </c>
      <c r="B102" s="6">
        <f t="shared" si="33"/>
        <v>0.89</v>
      </c>
      <c r="C102" s="5">
        <f t="shared" si="24"/>
        <v>3168.0000000000005</v>
      </c>
      <c r="D102" s="5">
        <f t="shared" si="34"/>
        <v>25632</v>
      </c>
      <c r="E102" s="5">
        <f t="shared" si="25"/>
        <v>19224</v>
      </c>
      <c r="F102" s="5">
        <f t="shared" si="26"/>
        <v>2376</v>
      </c>
      <c r="G102" s="5">
        <f t="shared" si="27"/>
        <v>30</v>
      </c>
      <c r="H102" s="5">
        <f t="shared" si="28"/>
        <v>28800</v>
      </c>
      <c r="I102" s="5"/>
      <c r="J102" s="5">
        <f t="shared" si="29"/>
        <v>7200</v>
      </c>
      <c r="K102" s="6">
        <v>0</v>
      </c>
      <c r="L102" s="19">
        <f t="shared" si="30"/>
        <v>10</v>
      </c>
      <c r="M102" s="19">
        <f t="shared" si="31"/>
        <v>14400</v>
      </c>
      <c r="O102" s="13">
        <f t="shared" si="35"/>
        <v>0.59333333333333338</v>
      </c>
      <c r="P102" s="14">
        <f t="shared" si="38"/>
        <v>0.44500000000000001</v>
      </c>
      <c r="Q102" s="13">
        <f t="shared" si="36"/>
        <v>0.22082706766917293</v>
      </c>
      <c r="R102" s="13">
        <f t="shared" si="37"/>
        <v>0.66749999999999998</v>
      </c>
      <c r="S102" s="6">
        <f t="shared" si="32"/>
        <v>0.76285714285714279</v>
      </c>
    </row>
    <row r="103" spans="1:19" x14ac:dyDescent="0.2">
      <c r="A103" s="2">
        <v>0.1</v>
      </c>
      <c r="B103" s="6">
        <f t="shared" si="33"/>
        <v>0.9</v>
      </c>
      <c r="C103" s="5">
        <f t="shared" si="24"/>
        <v>2880</v>
      </c>
      <c r="D103" s="5">
        <f t="shared" si="34"/>
        <v>25920</v>
      </c>
      <c r="E103" s="5">
        <f t="shared" si="25"/>
        <v>19440</v>
      </c>
      <c r="F103" s="5">
        <f t="shared" si="26"/>
        <v>2160</v>
      </c>
      <c r="G103" s="5">
        <f t="shared" si="27"/>
        <v>30</v>
      </c>
      <c r="H103" s="5">
        <f t="shared" si="28"/>
        <v>28800</v>
      </c>
      <c r="I103" s="5"/>
      <c r="J103" s="5">
        <f t="shared" si="29"/>
        <v>7200</v>
      </c>
      <c r="K103" s="6">
        <v>0</v>
      </c>
      <c r="L103" s="19">
        <f t="shared" si="30"/>
        <v>10</v>
      </c>
      <c r="M103" s="19">
        <f t="shared" si="31"/>
        <v>14400</v>
      </c>
      <c r="O103" s="13">
        <f t="shared" si="35"/>
        <v>0.6</v>
      </c>
      <c r="P103" s="14">
        <f t="shared" si="38"/>
        <v>0.45</v>
      </c>
      <c r="Q103" s="13">
        <f t="shared" si="36"/>
        <v>0.2076923076923077</v>
      </c>
      <c r="R103" s="13">
        <f t="shared" si="37"/>
        <v>0.67500000000000004</v>
      </c>
      <c r="S103" s="6">
        <f t="shared" si="32"/>
        <v>0.77142857142857146</v>
      </c>
    </row>
    <row r="104" spans="1:19" x14ac:dyDescent="0.2">
      <c r="A104" s="2">
        <v>0.09</v>
      </c>
      <c r="B104" s="6">
        <f t="shared" si="33"/>
        <v>0.91</v>
      </c>
      <c r="C104" s="5">
        <f t="shared" si="24"/>
        <v>2591.9999999999995</v>
      </c>
      <c r="D104" s="5">
        <f t="shared" si="34"/>
        <v>26208</v>
      </c>
      <c r="E104" s="5">
        <f t="shared" si="25"/>
        <v>19656</v>
      </c>
      <c r="F104" s="5">
        <f t="shared" si="26"/>
        <v>1944</v>
      </c>
      <c r="G104" s="5">
        <f t="shared" si="27"/>
        <v>30</v>
      </c>
      <c r="H104" s="5">
        <f t="shared" si="28"/>
        <v>28800</v>
      </c>
      <c r="I104" s="5"/>
      <c r="J104" s="5">
        <f t="shared" si="29"/>
        <v>7200</v>
      </c>
      <c r="K104" s="6">
        <v>0</v>
      </c>
      <c r="L104" s="19">
        <f t="shared" si="30"/>
        <v>10</v>
      </c>
      <c r="M104" s="19">
        <f t="shared" si="31"/>
        <v>14400</v>
      </c>
      <c r="O104" s="13">
        <f t="shared" si="35"/>
        <v>0.60666666666666669</v>
      </c>
      <c r="P104" s="14">
        <f t="shared" si="38"/>
        <v>0.45500000000000002</v>
      </c>
      <c r="Q104" s="13">
        <f t="shared" si="36"/>
        <v>0.19346456692913386</v>
      </c>
      <c r="R104" s="13">
        <f t="shared" si="37"/>
        <v>0.6825</v>
      </c>
      <c r="S104" s="6">
        <f t="shared" si="32"/>
        <v>0.78</v>
      </c>
    </row>
    <row r="105" spans="1:19" x14ac:dyDescent="0.2">
      <c r="A105" s="2">
        <v>0.08</v>
      </c>
      <c r="B105" s="6">
        <f t="shared" si="33"/>
        <v>0.92</v>
      </c>
      <c r="C105" s="5">
        <f t="shared" si="24"/>
        <v>2304</v>
      </c>
      <c r="D105" s="5">
        <f t="shared" si="34"/>
        <v>26496</v>
      </c>
      <c r="E105" s="5">
        <f t="shared" si="25"/>
        <v>19872</v>
      </c>
      <c r="F105" s="5">
        <f t="shared" si="26"/>
        <v>1728</v>
      </c>
      <c r="G105" s="5">
        <f t="shared" si="27"/>
        <v>30</v>
      </c>
      <c r="H105" s="5">
        <f t="shared" si="28"/>
        <v>28800</v>
      </c>
      <c r="I105" s="5"/>
      <c r="J105" s="5">
        <f t="shared" si="29"/>
        <v>7200</v>
      </c>
      <c r="K105" s="6">
        <v>0</v>
      </c>
      <c r="L105" s="19">
        <f t="shared" si="30"/>
        <v>10</v>
      </c>
      <c r="M105" s="19">
        <f t="shared" si="31"/>
        <v>14400</v>
      </c>
      <c r="O105" s="13">
        <f t="shared" si="35"/>
        <v>0.61333333333333329</v>
      </c>
      <c r="P105" s="14">
        <f t="shared" si="38"/>
        <v>0.46</v>
      </c>
      <c r="Q105" s="13">
        <f t="shared" si="36"/>
        <v>0.17806451612903226</v>
      </c>
      <c r="R105" s="13">
        <f t="shared" si="37"/>
        <v>0.69</v>
      </c>
      <c r="S105" s="6">
        <f t="shared" si="32"/>
        <v>0.78857142857142859</v>
      </c>
    </row>
    <row r="106" spans="1:19" x14ac:dyDescent="0.2">
      <c r="A106" s="2">
        <v>7.0000000000000007E-2</v>
      </c>
      <c r="B106" s="6">
        <f t="shared" si="33"/>
        <v>0.92999999999999994</v>
      </c>
      <c r="C106" s="5">
        <f t="shared" si="24"/>
        <v>2016.0000000000002</v>
      </c>
      <c r="D106" s="5">
        <f t="shared" si="34"/>
        <v>26784</v>
      </c>
      <c r="E106" s="5">
        <f t="shared" si="25"/>
        <v>20088</v>
      </c>
      <c r="F106" s="5">
        <f t="shared" si="26"/>
        <v>1512</v>
      </c>
      <c r="G106" s="5">
        <f t="shared" si="27"/>
        <v>30</v>
      </c>
      <c r="H106" s="5">
        <f t="shared" si="28"/>
        <v>28800</v>
      </c>
      <c r="I106" s="5"/>
      <c r="J106" s="5">
        <f t="shared" si="29"/>
        <v>7200</v>
      </c>
      <c r="K106" s="6">
        <v>0</v>
      </c>
      <c r="L106" s="19">
        <f t="shared" si="30"/>
        <v>10</v>
      </c>
      <c r="M106" s="19">
        <f t="shared" si="31"/>
        <v>14400</v>
      </c>
      <c r="O106" s="13">
        <f t="shared" si="35"/>
        <v>0.62</v>
      </c>
      <c r="P106" s="14">
        <f t="shared" si="38"/>
        <v>0.46499999999999997</v>
      </c>
      <c r="Q106" s="13">
        <f t="shared" si="36"/>
        <v>0.16140495867768592</v>
      </c>
      <c r="R106" s="13">
        <f t="shared" si="37"/>
        <v>0.69750000000000001</v>
      </c>
      <c r="S106" s="6">
        <f t="shared" si="32"/>
        <v>0.79714285714285715</v>
      </c>
    </row>
    <row r="107" spans="1:19" x14ac:dyDescent="0.2">
      <c r="A107" s="2">
        <v>0.06</v>
      </c>
      <c r="B107" s="6">
        <f t="shared" si="33"/>
        <v>0.94</v>
      </c>
      <c r="C107" s="5">
        <f t="shared" si="24"/>
        <v>1728</v>
      </c>
      <c r="D107" s="5">
        <f t="shared" si="34"/>
        <v>27072</v>
      </c>
      <c r="E107" s="5">
        <f t="shared" si="25"/>
        <v>20304</v>
      </c>
      <c r="F107" s="5">
        <f t="shared" si="26"/>
        <v>1296</v>
      </c>
      <c r="G107" s="5">
        <f t="shared" si="27"/>
        <v>30</v>
      </c>
      <c r="H107" s="5">
        <f t="shared" si="28"/>
        <v>28800</v>
      </c>
      <c r="I107" s="5"/>
      <c r="J107" s="5">
        <f t="shared" si="29"/>
        <v>7200</v>
      </c>
      <c r="K107" s="6">
        <v>0</v>
      </c>
      <c r="L107" s="19">
        <f t="shared" si="30"/>
        <v>10</v>
      </c>
      <c r="M107" s="19">
        <f t="shared" si="31"/>
        <v>14400</v>
      </c>
      <c r="O107" s="13">
        <f t="shared" si="35"/>
        <v>0.62666666666666671</v>
      </c>
      <c r="P107" s="14">
        <f t="shared" si="38"/>
        <v>0.47</v>
      </c>
      <c r="Q107" s="13">
        <f t="shared" si="36"/>
        <v>0.14338983050847456</v>
      </c>
      <c r="R107" s="13">
        <f t="shared" si="37"/>
        <v>0.70499999999999996</v>
      </c>
      <c r="S107" s="6">
        <f t="shared" si="32"/>
        <v>0.80571428571428572</v>
      </c>
    </row>
    <row r="108" spans="1:19" x14ac:dyDescent="0.2">
      <c r="A108" s="2">
        <v>0.05</v>
      </c>
      <c r="B108" s="6">
        <f t="shared" si="33"/>
        <v>0.95</v>
      </c>
      <c r="C108" s="5">
        <f t="shared" si="24"/>
        <v>1440</v>
      </c>
      <c r="D108" s="5">
        <f t="shared" si="34"/>
        <v>27360</v>
      </c>
      <c r="E108" s="5">
        <f t="shared" si="25"/>
        <v>20520</v>
      </c>
      <c r="F108" s="5">
        <f t="shared" si="26"/>
        <v>1080</v>
      </c>
      <c r="G108" s="5">
        <f t="shared" si="27"/>
        <v>30</v>
      </c>
      <c r="H108" s="5">
        <f t="shared" si="28"/>
        <v>28800</v>
      </c>
      <c r="I108" s="5"/>
      <c r="J108" s="5">
        <f t="shared" si="29"/>
        <v>7200</v>
      </c>
      <c r="K108" s="6">
        <v>0</v>
      </c>
      <c r="L108" s="19">
        <f t="shared" si="30"/>
        <v>10</v>
      </c>
      <c r="M108" s="19">
        <f t="shared" si="31"/>
        <v>14400</v>
      </c>
      <c r="O108" s="13">
        <f t="shared" si="35"/>
        <v>0.6333333333333333</v>
      </c>
      <c r="P108" s="14">
        <f t="shared" si="38"/>
        <v>0.47499999999999998</v>
      </c>
      <c r="Q108" s="13">
        <f t="shared" si="36"/>
        <v>0.12391304347826088</v>
      </c>
      <c r="R108" s="13">
        <f t="shared" si="37"/>
        <v>0.71250000000000002</v>
      </c>
      <c r="S108" s="6">
        <f t="shared" si="32"/>
        <v>0.81428571428571417</v>
      </c>
    </row>
    <row r="109" spans="1:19" x14ac:dyDescent="0.2">
      <c r="A109" s="2">
        <v>0.04</v>
      </c>
      <c r="B109" s="6">
        <f t="shared" si="33"/>
        <v>0.96</v>
      </c>
      <c r="C109" s="5">
        <f t="shared" si="24"/>
        <v>1152</v>
      </c>
      <c r="D109" s="5">
        <f t="shared" si="34"/>
        <v>27648</v>
      </c>
      <c r="E109" s="5">
        <f t="shared" si="25"/>
        <v>20736</v>
      </c>
      <c r="F109" s="5">
        <f t="shared" ref="F109:F113" si="39">+($B$4*$B$5*$B$6*$B$7)-E109</f>
        <v>864</v>
      </c>
      <c r="G109" s="5">
        <f t="shared" ref="G109:G113" si="40">(F109+E109)/$B$6</f>
        <v>30</v>
      </c>
      <c r="H109" s="5">
        <f t="shared" si="28"/>
        <v>28800</v>
      </c>
      <c r="I109" s="5"/>
      <c r="J109" s="5">
        <f t="shared" si="29"/>
        <v>7200</v>
      </c>
      <c r="K109" s="6">
        <v>0</v>
      </c>
      <c r="L109" s="19">
        <f t="shared" si="30"/>
        <v>10</v>
      </c>
      <c r="M109" s="19">
        <f t="shared" si="31"/>
        <v>14400</v>
      </c>
      <c r="O109" s="13">
        <f t="shared" si="35"/>
        <v>0.64</v>
      </c>
      <c r="P109" s="14">
        <f t="shared" si="38"/>
        <v>0.48</v>
      </c>
      <c r="Q109" s="13">
        <f t="shared" si="36"/>
        <v>0.10285714285714286</v>
      </c>
      <c r="R109" s="13">
        <f t="shared" si="37"/>
        <v>0.72</v>
      </c>
      <c r="S109" s="6">
        <f t="shared" si="32"/>
        <v>0.82285714285714273</v>
      </c>
    </row>
    <row r="110" spans="1:19" x14ac:dyDescent="0.2">
      <c r="A110" s="2">
        <v>0.03</v>
      </c>
      <c r="B110" s="6">
        <f t="shared" si="33"/>
        <v>0.97</v>
      </c>
      <c r="C110" s="5">
        <f t="shared" si="24"/>
        <v>864</v>
      </c>
      <c r="D110" s="5">
        <f t="shared" si="34"/>
        <v>27936</v>
      </c>
      <c r="E110" s="5">
        <f t="shared" si="25"/>
        <v>20952</v>
      </c>
      <c r="F110" s="5">
        <f t="shared" si="39"/>
        <v>648</v>
      </c>
      <c r="G110" s="5">
        <f t="shared" si="40"/>
        <v>30</v>
      </c>
      <c r="H110" s="5">
        <f t="shared" si="28"/>
        <v>28800</v>
      </c>
      <c r="I110" s="5"/>
      <c r="J110" s="5">
        <f t="shared" si="29"/>
        <v>7200</v>
      </c>
      <c r="K110" s="6">
        <v>0</v>
      </c>
      <c r="L110" s="19">
        <f t="shared" si="30"/>
        <v>10</v>
      </c>
      <c r="M110" s="19">
        <f t="shared" si="31"/>
        <v>14400</v>
      </c>
      <c r="O110" s="13">
        <f t="shared" si="35"/>
        <v>0.64666666666666661</v>
      </c>
      <c r="P110" s="14">
        <f t="shared" si="38"/>
        <v>0.48499999999999999</v>
      </c>
      <c r="Q110" s="13">
        <f t="shared" si="36"/>
        <v>8.0091743119266048E-2</v>
      </c>
      <c r="R110" s="13">
        <f t="shared" si="37"/>
        <v>0.72750000000000004</v>
      </c>
      <c r="S110" s="6">
        <f t="shared" si="32"/>
        <v>0.83142857142857152</v>
      </c>
    </row>
    <row r="111" spans="1:19" x14ac:dyDescent="0.2">
      <c r="A111" s="2">
        <v>0.02</v>
      </c>
      <c r="B111" s="6">
        <f t="shared" si="33"/>
        <v>0.98</v>
      </c>
      <c r="C111" s="5">
        <f t="shared" si="24"/>
        <v>576</v>
      </c>
      <c r="D111" s="5">
        <f t="shared" si="34"/>
        <v>28224</v>
      </c>
      <c r="E111" s="5">
        <f t="shared" si="25"/>
        <v>21168</v>
      </c>
      <c r="F111" s="5">
        <f t="shared" si="39"/>
        <v>432</v>
      </c>
      <c r="G111" s="5">
        <f t="shared" si="40"/>
        <v>30</v>
      </c>
      <c r="H111" s="5">
        <f t="shared" si="28"/>
        <v>28800</v>
      </c>
      <c r="I111" s="5"/>
      <c r="J111" s="5">
        <f t="shared" si="29"/>
        <v>7200</v>
      </c>
      <c r="K111" s="6">
        <v>0</v>
      </c>
      <c r="L111" s="19">
        <f t="shared" si="30"/>
        <v>10</v>
      </c>
      <c r="M111" s="19">
        <f t="shared" si="31"/>
        <v>14400</v>
      </c>
      <c r="O111" s="13">
        <f t="shared" si="35"/>
        <v>0.65333333333333332</v>
      </c>
      <c r="P111" s="14">
        <f t="shared" si="38"/>
        <v>0.49</v>
      </c>
      <c r="Q111" s="13">
        <f t="shared" si="36"/>
        <v>5.5471698113207547E-2</v>
      </c>
      <c r="R111" s="13">
        <f t="shared" si="37"/>
        <v>0.73499999999999999</v>
      </c>
      <c r="S111" s="6">
        <f t="shared" si="32"/>
        <v>0.84</v>
      </c>
    </row>
    <row r="112" spans="1:19" x14ac:dyDescent="0.2">
      <c r="A112" s="2">
        <v>0.01</v>
      </c>
      <c r="B112" s="6">
        <f t="shared" si="33"/>
        <v>0.99</v>
      </c>
      <c r="C112" s="5">
        <f t="shared" si="24"/>
        <v>288</v>
      </c>
      <c r="D112" s="5">
        <f t="shared" si="34"/>
        <v>28512</v>
      </c>
      <c r="E112" s="5">
        <f t="shared" si="25"/>
        <v>21384</v>
      </c>
      <c r="F112" s="5">
        <f t="shared" si="39"/>
        <v>216</v>
      </c>
      <c r="G112" s="5">
        <f t="shared" si="40"/>
        <v>30</v>
      </c>
      <c r="H112" s="5">
        <f t="shared" si="28"/>
        <v>28800</v>
      </c>
      <c r="I112" s="5"/>
      <c r="J112" s="5">
        <f t="shared" si="29"/>
        <v>7200</v>
      </c>
      <c r="K112" s="6">
        <v>0</v>
      </c>
      <c r="L112" s="19">
        <f t="shared" si="30"/>
        <v>10</v>
      </c>
      <c r="M112" s="19">
        <f t="shared" si="31"/>
        <v>14400</v>
      </c>
      <c r="O112" s="13">
        <f t="shared" si="35"/>
        <v>0.66</v>
      </c>
      <c r="P112" s="14">
        <f t="shared" si="38"/>
        <v>0.495</v>
      </c>
      <c r="Q112" s="13">
        <f t="shared" si="36"/>
        <v>2.8834951456310681E-2</v>
      </c>
      <c r="R112" s="13">
        <f t="shared" si="37"/>
        <v>0.74250000000000005</v>
      </c>
      <c r="S112" s="6">
        <f t="shared" si="32"/>
        <v>0.84857142857142842</v>
      </c>
    </row>
    <row r="113" spans="1:19" x14ac:dyDescent="0.2">
      <c r="A113" s="2">
        <v>0</v>
      </c>
      <c r="B113" s="6">
        <f t="shared" si="33"/>
        <v>1</v>
      </c>
      <c r="C113" s="5">
        <f t="shared" si="24"/>
        <v>0</v>
      </c>
      <c r="D113" s="5">
        <f t="shared" si="34"/>
        <v>28800</v>
      </c>
      <c r="E113" s="5">
        <f t="shared" si="25"/>
        <v>21600</v>
      </c>
      <c r="F113" s="5">
        <f t="shared" si="39"/>
        <v>0</v>
      </c>
      <c r="G113" s="5">
        <f t="shared" si="40"/>
        <v>30</v>
      </c>
      <c r="H113" s="5">
        <f t="shared" si="28"/>
        <v>28800</v>
      </c>
      <c r="I113" s="5"/>
      <c r="J113" s="5">
        <f t="shared" si="29"/>
        <v>7200</v>
      </c>
      <c r="K113" s="6">
        <v>0</v>
      </c>
      <c r="L113" s="19">
        <f t="shared" si="30"/>
        <v>10</v>
      </c>
      <c r="M113" s="19">
        <f t="shared" si="31"/>
        <v>14400</v>
      </c>
      <c r="O113" s="13">
        <f t="shared" si="35"/>
        <v>0.66666666666666663</v>
      </c>
      <c r="P113" s="14">
        <f t="shared" si="38"/>
        <v>0.5</v>
      </c>
      <c r="Q113" s="13">
        <f t="shared" si="36"/>
        <v>0</v>
      </c>
      <c r="R113" s="13">
        <f t="shared" si="37"/>
        <v>0.75</v>
      </c>
      <c r="S113" s="6">
        <f t="shared" si="32"/>
        <v>0.8571428571428571</v>
      </c>
    </row>
  </sheetData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E4BB60023B54BB888DD5C60B25870" ma:contentTypeVersion="30" ma:contentTypeDescription="Create a new document." ma:contentTypeScope="" ma:versionID="db20a2a9fe87cb5db8b23975f361d6c4">
  <xsd:schema xmlns:xsd="http://www.w3.org/2001/XMLSchema" xmlns:xs="http://www.w3.org/2001/XMLSchema" xmlns:p="http://schemas.microsoft.com/office/2006/metadata/properties" xmlns:ns2="http://schemas.microsoft.com/sharepoint/v3/fields" xmlns:ns3="d255dc3e-053e-4b62-8283-68abfc61cdbb" targetNamespace="http://schemas.microsoft.com/office/2006/metadata/properties" ma:root="true" ma:fieldsID="baedba1aaff4121b2cdfcba0105e4b71" ns2:_="" ns3:_="">
    <xsd:import namespace="http://schemas.microsoft.com/sharepoint/v3/fields"/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_DCDateModified"/>
                <xsd:element ref="ns2:_DCDateCreat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ma:displayName="Date Modified" ma:description="The date on which this resource was last modified" ma:format="DateOnly" ma:internalName="_DCDateModified">
      <xsd:simpleType>
        <xsd:restriction base="dms:DateTime"/>
      </xsd:simpleType>
    </xsd:element>
    <xsd:element name="_DCDateCreated" ma:index="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/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NERCASSETID-1344-36</_dlc_DocId>
    <_dlc_DocIdUrl xmlns="cbf880be-c7c2-4487-81cc-39803b2f2238">
      <Url>http://www.qa.nerc.com/pa/RAPA/gads/_layouts/DocIdRedir.aspx?ID=NERCASSETID-1344-36</Url>
      <Description>NERCASSETID-1344-36</Description>
    </_dlc_DocIdUrl>
    <_dlc_DocIdPersistId xmlns="cbf880be-c7c2-4487-81cc-39803b2f2238">false</_dlc_DocIdPersistId>
  </documentManagement>
</p:properties>
</file>

<file path=customXml/itemProps1.xml><?xml version="1.0" encoding="utf-8"?>
<ds:datastoreItem xmlns:ds="http://schemas.openxmlformats.org/officeDocument/2006/customXml" ds:itemID="{DEBF7E47-1431-4607-9803-AE4E51945F66}"/>
</file>

<file path=customXml/itemProps2.xml><?xml version="1.0" encoding="utf-8"?>
<ds:datastoreItem xmlns:ds="http://schemas.openxmlformats.org/officeDocument/2006/customXml" ds:itemID="{1B0B2610-BD59-4C22-B26A-CA5F9EE167C6}"/>
</file>

<file path=customXml/itemProps3.xml><?xml version="1.0" encoding="utf-8"?>
<ds:datastoreItem xmlns:ds="http://schemas.openxmlformats.org/officeDocument/2006/customXml" ds:itemID="{AF3AF889-13F1-4E74-AD13-21133F93192D}"/>
</file>

<file path=customXml/itemProps4.xml><?xml version="1.0" encoding="utf-8"?>
<ds:datastoreItem xmlns:ds="http://schemas.openxmlformats.org/officeDocument/2006/customXml" ds:itemID="{1B0B2610-BD59-4C22-B26A-CA5F9EE16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GADS Training Module 21 - Roll Up Calculations</dc:title>
  <dc:creator>FPL_User</dc:creator>
  <cp:lastModifiedBy>Katrina Blackley</cp:lastModifiedBy>
  <cp:lastPrinted>2006-12-18T15:17:04Z</cp:lastPrinted>
  <dcterms:created xsi:type="dcterms:W3CDTF">2006-12-15T14:36:47Z</dcterms:created>
  <dcterms:modified xsi:type="dcterms:W3CDTF">2017-10-23T13:22:16Z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0x01010060BE4BB60023B54BB888DD5C60B25870</vt:lpwstr>
  </property>
  <property fmtid="{D5CDD505-2E9C-101B-9397-08002B2CF9AE}" pid="3" name="_dlc_DocIdItemGuid">
    <vt:lpwstr>c618e7a3-59d6-401e-8892-64f67c7fc2f4</vt:lpwstr>
  </property>
  <property fmtid="{D5CDD505-2E9C-101B-9397-08002B2CF9AE}" pid="4" name="Order">
    <vt:r8>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